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Лист1!$A$1:$I$109</definedName>
  </definedNames>
  <calcPr calcId="144525"/>
</workbook>
</file>

<file path=xl/calcChain.xml><?xml version="1.0" encoding="utf-8"?>
<calcChain xmlns="http://schemas.openxmlformats.org/spreadsheetml/2006/main">
  <c r="F15" i="1" l="1"/>
  <c r="F71" i="1" l="1"/>
  <c r="F98" i="1" l="1"/>
  <c r="G34" i="1"/>
  <c r="G25" i="1" l="1"/>
  <c r="G33" i="1"/>
  <c r="G24" i="1" s="1"/>
  <c r="F33" i="1"/>
  <c r="F24" i="1" s="1"/>
  <c r="F66" i="1" l="1"/>
  <c r="F67" i="1"/>
  <c r="F68" i="1"/>
  <c r="F69" i="1"/>
  <c r="F70" i="1"/>
  <c r="F72" i="1"/>
  <c r="F65" i="1"/>
  <c r="F82" i="1"/>
  <c r="F73" i="1"/>
  <c r="D90" i="1"/>
  <c r="D89" i="1"/>
  <c r="D88" i="1"/>
  <c r="D87" i="1"/>
  <c r="D86" i="1"/>
  <c r="D85" i="1"/>
  <c r="D84" i="1"/>
  <c r="D83" i="1"/>
  <c r="H82" i="1"/>
  <c r="G82" i="1"/>
  <c r="E82" i="1"/>
  <c r="D51" i="1"/>
  <c r="D52" i="1"/>
  <c r="D82" i="1" l="1"/>
  <c r="F34" i="1"/>
  <c r="D24" i="1"/>
  <c r="F31" i="1" l="1"/>
  <c r="F23" i="1"/>
  <c r="F36" i="1"/>
  <c r="H45" i="1"/>
  <c r="G45" i="1" l="1"/>
  <c r="E45" i="1"/>
  <c r="F45" i="1"/>
  <c r="E33" i="1"/>
  <c r="D48" i="1"/>
  <c r="D53" i="1"/>
  <c r="D50" i="1"/>
  <c r="D49" i="1"/>
  <c r="D47" i="1"/>
  <c r="D46" i="1"/>
  <c r="E24" i="1"/>
  <c r="E25" i="1"/>
  <c r="E26" i="1"/>
  <c r="H24" i="1"/>
  <c r="F25" i="1"/>
  <c r="D25" i="1" s="1"/>
  <c r="D18" i="1" s="1"/>
  <c r="F35" i="1"/>
  <c r="F26" i="1" s="1"/>
  <c r="F32" i="1"/>
  <c r="E34" i="1"/>
  <c r="E35" i="1"/>
  <c r="E32" i="1"/>
  <c r="H34" i="1"/>
  <c r="H25" i="1" s="1"/>
  <c r="D45" i="1" l="1"/>
  <c r="D34" i="1"/>
  <c r="D42" i="1"/>
  <c r="D43" i="1"/>
  <c r="H62" i="1"/>
  <c r="H15" i="1" s="1"/>
  <c r="H63" i="1"/>
  <c r="G61" i="1"/>
  <c r="G14" i="1" s="1"/>
  <c r="G62" i="1"/>
  <c r="G15" i="1" s="1"/>
  <c r="G63" i="1"/>
  <c r="F62" i="1"/>
  <c r="F63" i="1"/>
  <c r="F16" i="1" s="1"/>
  <c r="E62" i="1"/>
  <c r="E15" i="1" s="1"/>
  <c r="E63" i="1"/>
  <c r="E16" i="1" s="1"/>
  <c r="D71" i="1"/>
  <c r="D72" i="1"/>
  <c r="F61" i="1"/>
  <c r="F14" i="1" s="1"/>
  <c r="E70" i="1"/>
  <c r="E61" i="1" s="1"/>
  <c r="G70" i="1"/>
  <c r="H70" i="1"/>
  <c r="H61" i="1" s="1"/>
  <c r="H14" i="1" s="1"/>
  <c r="E71" i="1"/>
  <c r="G71" i="1"/>
  <c r="H71" i="1"/>
  <c r="E72" i="1"/>
  <c r="G72" i="1"/>
  <c r="H72" i="1"/>
  <c r="D97" i="1"/>
  <c r="D98" i="1"/>
  <c r="E97" i="1"/>
  <c r="G97" i="1"/>
  <c r="H97" i="1"/>
  <c r="F97" i="1"/>
  <c r="E96" i="1"/>
  <c r="F96" i="1"/>
  <c r="G96" i="1"/>
  <c r="H96" i="1"/>
  <c r="E99" i="1"/>
  <c r="F99" i="1"/>
  <c r="G99" i="1"/>
  <c r="H99" i="1"/>
  <c r="D99" i="1" s="1"/>
  <c r="D80" i="1"/>
  <c r="D79" i="1"/>
  <c r="D107" i="1"/>
  <c r="D106" i="1"/>
  <c r="D108" i="1"/>
  <c r="D105" i="1"/>
  <c r="E108" i="1"/>
  <c r="F8" i="1" l="1"/>
  <c r="D15" i="1"/>
  <c r="D96" i="1"/>
  <c r="E14" i="1"/>
  <c r="D14" i="1" s="1"/>
  <c r="D61" i="1"/>
  <c r="D70" i="1"/>
  <c r="D62" i="1"/>
  <c r="E93" i="1" l="1"/>
  <c r="E94" i="1"/>
  <c r="E95" i="1"/>
  <c r="E92" i="1"/>
  <c r="D104" i="1"/>
  <c r="H93" i="1"/>
  <c r="H94" i="1"/>
  <c r="H95" i="1"/>
  <c r="H92" i="1"/>
  <c r="F93" i="1"/>
  <c r="F94" i="1"/>
  <c r="F92" i="1"/>
  <c r="G93" i="1"/>
  <c r="G94" i="1"/>
  <c r="G95" i="1"/>
  <c r="G92" i="1"/>
  <c r="D103" i="1"/>
  <c r="E100" i="1"/>
  <c r="D101" i="1"/>
  <c r="E66" i="1"/>
  <c r="E67" i="1"/>
  <c r="E68" i="1"/>
  <c r="E59" i="1" s="1"/>
  <c r="E69" i="1"/>
  <c r="E60" i="1" s="1"/>
  <c r="E65" i="1"/>
  <c r="H66" i="1"/>
  <c r="H67" i="1"/>
  <c r="H68" i="1"/>
  <c r="H69" i="1"/>
  <c r="H60" i="1" s="1"/>
  <c r="H65" i="1"/>
  <c r="G66" i="1"/>
  <c r="G67" i="1"/>
  <c r="G68" i="1"/>
  <c r="G69" i="1"/>
  <c r="G65" i="1"/>
  <c r="F57" i="1"/>
  <c r="F58" i="1"/>
  <c r="F56" i="1"/>
  <c r="D75" i="1"/>
  <c r="D76" i="1"/>
  <c r="D77" i="1"/>
  <c r="D78" i="1"/>
  <c r="D81" i="1"/>
  <c r="D74" i="1"/>
  <c r="E73" i="1"/>
  <c r="G73" i="1"/>
  <c r="H73" i="1"/>
  <c r="G29" i="1"/>
  <c r="G20" i="1" s="1"/>
  <c r="G30" i="1"/>
  <c r="G21" i="1" s="1"/>
  <c r="G31" i="1"/>
  <c r="G22" i="1" s="1"/>
  <c r="G32" i="1"/>
  <c r="G23" i="1" s="1"/>
  <c r="G28" i="1"/>
  <c r="G19" i="1" s="1"/>
  <c r="H29" i="1"/>
  <c r="H20" i="1" s="1"/>
  <c r="H30" i="1"/>
  <c r="H21" i="1" s="1"/>
  <c r="H31" i="1"/>
  <c r="H22" i="1" s="1"/>
  <c r="H32" i="1"/>
  <c r="H23" i="1" s="1"/>
  <c r="H33" i="1"/>
  <c r="H28" i="1"/>
  <c r="E29" i="1"/>
  <c r="E20" i="1" s="1"/>
  <c r="E30" i="1"/>
  <c r="E21" i="1" s="1"/>
  <c r="E31" i="1"/>
  <c r="E22" i="1" s="1"/>
  <c r="E12" i="1" s="1"/>
  <c r="E23" i="1"/>
  <c r="E28" i="1"/>
  <c r="F29" i="1"/>
  <c r="F30" i="1"/>
  <c r="F21" i="1" s="1"/>
  <c r="F22" i="1"/>
  <c r="F28" i="1"/>
  <c r="F19" i="1" s="1"/>
  <c r="D40" i="1"/>
  <c r="D41" i="1"/>
  <c r="D44" i="1"/>
  <c r="D38" i="1"/>
  <c r="D37" i="1"/>
  <c r="E13" i="1" l="1"/>
  <c r="F9" i="1"/>
  <c r="D73" i="1"/>
  <c r="F60" i="1"/>
  <c r="F13" i="1" s="1"/>
  <c r="D69" i="1"/>
  <c r="F20" i="1"/>
  <c r="F10" i="1" s="1"/>
  <c r="F27" i="1"/>
  <c r="G59" i="1"/>
  <c r="H57" i="1"/>
  <c r="H10" i="1" s="1"/>
  <c r="E58" i="1"/>
  <c r="E56" i="1"/>
  <c r="G57" i="1"/>
  <c r="G10" i="1" s="1"/>
  <c r="H59" i="1"/>
  <c r="H12" i="1" s="1"/>
  <c r="G60" i="1"/>
  <c r="D94" i="1"/>
  <c r="D60" i="1"/>
  <c r="F11" i="1"/>
  <c r="E27" i="1"/>
  <c r="G56" i="1"/>
  <c r="G9" i="1" s="1"/>
  <c r="G58" i="1"/>
  <c r="D58" i="1" s="1"/>
  <c r="F95" i="1"/>
  <c r="G13" i="1"/>
  <c r="D68" i="1"/>
  <c r="D66" i="1"/>
  <c r="G91" i="1"/>
  <c r="E19" i="1"/>
  <c r="G12" i="1"/>
  <c r="H56" i="1"/>
  <c r="H58" i="1"/>
  <c r="H11" i="1" s="1"/>
  <c r="E57" i="1"/>
  <c r="D93" i="1"/>
  <c r="F100" i="1"/>
  <c r="E11" i="1"/>
  <c r="D21" i="1"/>
  <c r="D20" i="1"/>
  <c r="D23" i="1"/>
  <c r="D22" i="1"/>
  <c r="H13" i="1"/>
  <c r="H19" i="1"/>
  <c r="D65" i="1"/>
  <c r="D67" i="1"/>
  <c r="E91" i="1"/>
  <c r="H91" i="1"/>
  <c r="D92" i="1"/>
  <c r="D102" i="1"/>
  <c r="D100" i="1" s="1"/>
  <c r="E64" i="1"/>
  <c r="H64" i="1"/>
  <c r="G64" i="1"/>
  <c r="D33" i="1"/>
  <c r="F64" i="1"/>
  <c r="D39" i="1"/>
  <c r="D36" i="1" s="1"/>
  <c r="F59" i="1" l="1"/>
  <c r="F12" i="1" s="1"/>
  <c r="F91" i="1"/>
  <c r="D57" i="1"/>
  <c r="D10" i="1" s="1"/>
  <c r="D95" i="1"/>
  <c r="D91" i="1" s="1"/>
  <c r="G11" i="1"/>
  <c r="D63" i="1"/>
  <c r="D64" i="1"/>
  <c r="G55" i="1"/>
  <c r="G35" i="1" s="1"/>
  <c r="H55" i="1"/>
  <c r="H35" i="1" s="1"/>
  <c r="H9" i="1"/>
  <c r="E10" i="1"/>
  <c r="E55" i="1"/>
  <c r="D11" i="1"/>
  <c r="D13" i="1"/>
  <c r="E9" i="1"/>
  <c r="E8" i="1" s="1"/>
  <c r="D56" i="1"/>
  <c r="D19" i="1"/>
  <c r="D32" i="1"/>
  <c r="F55" i="1" l="1"/>
  <c r="D59" i="1"/>
  <c r="H26" i="1"/>
  <c r="H16" i="1" s="1"/>
  <c r="H27" i="1"/>
  <c r="G26" i="1"/>
  <c r="D35" i="1"/>
  <c r="G27" i="1"/>
  <c r="H8" i="1"/>
  <c r="D9" i="1"/>
  <c r="D31" i="1"/>
  <c r="H18" i="1"/>
  <c r="F18" i="1"/>
  <c r="E18" i="1"/>
  <c r="D12" i="1" l="1"/>
  <c r="D55" i="1"/>
  <c r="G16" i="1"/>
  <c r="G8" i="1" s="1"/>
  <c r="D26" i="1"/>
  <c r="D30" i="1"/>
  <c r="D16" i="1" l="1"/>
  <c r="D8" i="1" s="1"/>
  <c r="D29" i="1"/>
  <c r="D27" i="1" s="1"/>
  <c r="G18" i="1" l="1"/>
  <c r="D28" i="1"/>
</calcChain>
</file>

<file path=xl/sharedStrings.xml><?xml version="1.0" encoding="utf-8"?>
<sst xmlns="http://schemas.openxmlformats.org/spreadsheetml/2006/main" count="57" uniqueCount="38">
  <si>
    <t>№ п/п</t>
  </si>
  <si>
    <t>Наименование направления, раздела, мероприятия</t>
  </si>
  <si>
    <t>Период реализации мероприятий (годы)</t>
  </si>
  <si>
    <t>Объем финансовых ресурсов, тыс.рублей</t>
  </si>
  <si>
    <t>Ответственный исполнитель, соисполнители, участники</t>
  </si>
  <si>
    <t>Всего</t>
  </si>
  <si>
    <t>в том числе средства:</t>
  </si>
  <si>
    <t>окружного бюджета</t>
  </si>
  <si>
    <t>районного бюджета</t>
  </si>
  <si>
    <t>бюджета поселений</t>
  </si>
  <si>
    <t>прочих внебюджетных источников</t>
  </si>
  <si>
    <t>Управление промышленной и сельскохозяйственной политики Администрации МО Билибинский муниципальный район</t>
  </si>
  <si>
    <t>Всего по Муниципальной программе</t>
  </si>
  <si>
    <t>Подпрограмма 1. «Совершенствование и развитие сети автомобильных дорог»</t>
  </si>
  <si>
    <t xml:space="preserve">Подпрограмма «Совершенствование и развитие сети автомобильных дорог» </t>
  </si>
  <si>
    <t xml:space="preserve">Основное мероприятие:
«Содержание автомобильных дорог общего пользования местного значения и сооружений на них»
</t>
  </si>
  <si>
    <t xml:space="preserve">Расходы на содержание межселенных дорог (закупка товаров, работ и услуг для обеспечения государственных (муниципальных) нужд)
</t>
  </si>
  <si>
    <t>1.1.</t>
  </si>
  <si>
    <t xml:space="preserve">Подпрограмма «Обеспечение сохранности взлетно – посадочных площадок в национальных селах Билибинского муниципального района»
</t>
  </si>
  <si>
    <t>Субсидии на возмещение затрат по содержанию взлетно – посадочных площадок в национальных селах Билибинского муниципального района (иные бюджетные ассигнования)</t>
  </si>
  <si>
    <t>1.1.1.</t>
  </si>
  <si>
    <t>2.1.</t>
  </si>
  <si>
    <t>2.1.1.</t>
  </si>
  <si>
    <t xml:space="preserve">Основное мероприятие:
«Финансовая поддержка организаций»
</t>
  </si>
  <si>
    <t>2.2.</t>
  </si>
  <si>
    <t xml:space="preserve">Основное мероприятие:
«Обеспечение сохранности взлётно-посадочных площадок в национальных сёлах Билибинского муниципального района»
</t>
  </si>
  <si>
    <t>2.2.1.</t>
  </si>
  <si>
    <t>».</t>
  </si>
  <si>
    <t xml:space="preserve">«Приложение  2                                                        
к Муниципальной  программе «Развитие транспортной инфраструктуры в муниципальном образовании Билибинский муниципальный район на  2016-2023 годы»
</t>
  </si>
  <si>
    <t xml:space="preserve">Ресурсное обеспечение Муниципальной программы
«Развитие транспортной инфраструктуры в муниципальном образовании Билибинский муниципальный район 
на 2016-2023 годы»
</t>
  </si>
  <si>
    <t>2016-2023</t>
  </si>
  <si>
    <t>1.1.2.</t>
  </si>
  <si>
    <t xml:space="preserve">Расходы на содержание автомобильных дорог общего пользования местного значения и сооружений на них (закупка товаров, работ и услуг для обеспечения государственных (муниципальных) нужд)
</t>
  </si>
  <si>
    <t>Подпрограмма 2. «Обеспечение сохранности взлётно – посадочных площадок в национальных сёлах
Билибинского муниципального района»</t>
  </si>
  <si>
    <t>2.1.2.</t>
  </si>
  <si>
    <t>Расходы по возмещению затрат на содержание взлетно-посадочных площадок в национальных селах Билибинского района</t>
  </si>
  <si>
    <t>Расходы по обустройству взлётно – посадочных площадок для легкомоторной авиации (закупка товаров, работ и услуг для обеспечения государственных  (муниципальных нужд)</t>
  </si>
  <si>
    <t xml:space="preserve">Приложение 2
к Постановлению Администрации муниципального образования Билибинский муниципальный район
от «____» _______________ 2022  года № ______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</si>
</sst>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2" fontId="8" fillId="2" borderId="0" xfId="0" applyNumberFormat="1" applyFont="1" applyFill="1"/>
    <xf numFmtId="0" fontId="9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0" xfId="0" applyFont="1"/>
    <xf numFmtId="0" fontId="4" fillId="0" borderId="0" xfId="0" applyFont="1" applyAlignment="1">
      <alignment horizontal="right"/>
    </xf>
    <xf numFmtId="2" fontId="8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43" fontId="2" fillId="0" borderId="1" xfId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zoomScale="90" zoomScaleNormal="90" workbookViewId="0">
      <selection activeCell="N13" sqref="N13"/>
    </sheetView>
  </sheetViews>
  <sheetFormatPr defaultColWidth="9.140625" defaultRowHeight="15" x14ac:dyDescent="0.25"/>
  <cols>
    <col min="1" max="1" width="5.42578125" style="1" customWidth="1"/>
    <col min="2" max="2" width="30.5703125" style="1" customWidth="1"/>
    <col min="3" max="3" width="11.5703125" style="1" customWidth="1"/>
    <col min="4" max="4" width="13" style="1" customWidth="1"/>
    <col min="5" max="5" width="12.7109375" style="1" customWidth="1"/>
    <col min="6" max="6" width="11.7109375" style="1" customWidth="1"/>
    <col min="7" max="7" width="12" style="1" customWidth="1"/>
    <col min="8" max="8" width="12.5703125" style="1" customWidth="1"/>
    <col min="9" max="9" width="34" style="1" customWidth="1"/>
    <col min="10" max="11" width="9.42578125" style="1" bestFit="1" customWidth="1"/>
    <col min="12" max="16384" width="9.140625" style="1"/>
  </cols>
  <sheetData>
    <row r="1" spans="1:11" ht="77.25" customHeight="1" x14ac:dyDescent="0.25">
      <c r="G1" s="31" t="s">
        <v>37</v>
      </c>
      <c r="H1" s="32"/>
      <c r="I1" s="32"/>
    </row>
    <row r="2" spans="1:11" ht="93" customHeight="1" x14ac:dyDescent="0.25">
      <c r="G2" s="31" t="s">
        <v>28</v>
      </c>
      <c r="H2" s="32"/>
      <c r="I2" s="32"/>
    </row>
    <row r="3" spans="1:11" ht="69.75" customHeight="1" x14ac:dyDescent="0.25">
      <c r="A3" s="33" t="s">
        <v>29</v>
      </c>
      <c r="B3" s="34"/>
      <c r="C3" s="34"/>
      <c r="D3" s="34"/>
      <c r="E3" s="34"/>
      <c r="F3" s="34"/>
      <c r="G3" s="34"/>
      <c r="H3" s="34"/>
      <c r="I3" s="34"/>
    </row>
    <row r="4" spans="1:11" ht="26.25" customHeight="1" x14ac:dyDescent="0.25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/>
      <c r="I4" s="30" t="s">
        <v>4</v>
      </c>
    </row>
    <row r="5" spans="1:11" x14ac:dyDescent="0.25">
      <c r="A5" s="30"/>
      <c r="B5" s="30"/>
      <c r="C5" s="30"/>
      <c r="D5" s="30" t="s">
        <v>5</v>
      </c>
      <c r="E5" s="30" t="s">
        <v>6</v>
      </c>
      <c r="F5" s="30"/>
      <c r="G5" s="30"/>
      <c r="H5" s="30"/>
      <c r="I5" s="30"/>
    </row>
    <row r="6" spans="1:11" ht="71.25" x14ac:dyDescent="0.25">
      <c r="A6" s="30"/>
      <c r="B6" s="30"/>
      <c r="C6" s="30"/>
      <c r="D6" s="30"/>
      <c r="E6" s="2" t="s">
        <v>7</v>
      </c>
      <c r="F6" s="2" t="s">
        <v>8</v>
      </c>
      <c r="G6" s="2" t="s">
        <v>9</v>
      </c>
      <c r="H6" s="2" t="s">
        <v>10</v>
      </c>
      <c r="I6" s="30"/>
    </row>
    <row r="7" spans="1:11" s="4" customFormat="1" ht="12.7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</row>
    <row r="8" spans="1:11" s="4" customFormat="1" ht="21" customHeight="1" x14ac:dyDescent="0.2">
      <c r="A8" s="23"/>
      <c r="B8" s="23" t="s">
        <v>12</v>
      </c>
      <c r="C8" s="3" t="s">
        <v>30</v>
      </c>
      <c r="D8" s="17">
        <f>SUM(D9:D16)</f>
        <v>361170</v>
      </c>
      <c r="E8" s="17">
        <f>SUM(E9:E16)</f>
        <v>4941.8</v>
      </c>
      <c r="F8" s="17">
        <f>SUM(F9:F16)</f>
        <v>356228.2</v>
      </c>
      <c r="G8" s="18">
        <f t="shared" ref="G8:H8" si="0">SUM(G9:G16)</f>
        <v>0</v>
      </c>
      <c r="H8" s="18">
        <f t="shared" si="0"/>
        <v>0</v>
      </c>
      <c r="I8" s="24"/>
      <c r="J8" s="10"/>
      <c r="K8" s="10"/>
    </row>
    <row r="9" spans="1:11" s="4" customFormat="1" ht="12.75" x14ac:dyDescent="0.2">
      <c r="A9" s="23"/>
      <c r="B9" s="23"/>
      <c r="C9" s="3">
        <v>2016</v>
      </c>
      <c r="D9" s="15">
        <f t="shared" ref="D9:H13" si="1">D19+D56</f>
        <v>39550.6</v>
      </c>
      <c r="E9" s="18">
        <f t="shared" si="1"/>
        <v>0</v>
      </c>
      <c r="F9" s="15">
        <f t="shared" si="1"/>
        <v>39550.6</v>
      </c>
      <c r="G9" s="18">
        <f t="shared" si="1"/>
        <v>0</v>
      </c>
      <c r="H9" s="18">
        <f t="shared" si="1"/>
        <v>0</v>
      </c>
      <c r="I9" s="25"/>
    </row>
    <row r="10" spans="1:11" s="4" customFormat="1" ht="12.75" x14ac:dyDescent="0.2">
      <c r="A10" s="23"/>
      <c r="B10" s="23"/>
      <c r="C10" s="3">
        <v>2017</v>
      </c>
      <c r="D10" s="15">
        <f t="shared" si="1"/>
        <v>41606.6</v>
      </c>
      <c r="E10" s="18">
        <f t="shared" si="1"/>
        <v>0</v>
      </c>
      <c r="F10" s="15">
        <f t="shared" si="1"/>
        <v>41606.6</v>
      </c>
      <c r="G10" s="18">
        <f t="shared" si="1"/>
        <v>0</v>
      </c>
      <c r="H10" s="18">
        <f t="shared" si="1"/>
        <v>0</v>
      </c>
      <c r="I10" s="25"/>
    </row>
    <row r="11" spans="1:11" s="4" customFormat="1" ht="12.75" x14ac:dyDescent="0.2">
      <c r="A11" s="23"/>
      <c r="B11" s="23"/>
      <c r="C11" s="3">
        <v>2018</v>
      </c>
      <c r="D11" s="15">
        <f t="shared" si="1"/>
        <v>36256.699999999997</v>
      </c>
      <c r="E11" s="18">
        <f t="shared" si="1"/>
        <v>0</v>
      </c>
      <c r="F11" s="15">
        <f t="shared" si="1"/>
        <v>36256.699999999997</v>
      </c>
      <c r="G11" s="18">
        <f t="shared" si="1"/>
        <v>0</v>
      </c>
      <c r="H11" s="18">
        <f t="shared" si="1"/>
        <v>0</v>
      </c>
      <c r="I11" s="25"/>
      <c r="J11" s="5"/>
    </row>
    <row r="12" spans="1:11" s="4" customFormat="1" ht="12.75" x14ac:dyDescent="0.2">
      <c r="A12" s="23"/>
      <c r="B12" s="23"/>
      <c r="C12" s="3">
        <v>2019</v>
      </c>
      <c r="D12" s="15">
        <f t="shared" si="1"/>
        <v>59360.4</v>
      </c>
      <c r="E12" s="17">
        <f t="shared" si="1"/>
        <v>4941.8</v>
      </c>
      <c r="F12" s="15">
        <f t="shared" si="1"/>
        <v>54418.6</v>
      </c>
      <c r="G12" s="18">
        <f t="shared" si="1"/>
        <v>0</v>
      </c>
      <c r="H12" s="18">
        <f t="shared" si="1"/>
        <v>0</v>
      </c>
      <c r="I12" s="25"/>
      <c r="J12" s="5"/>
    </row>
    <row r="13" spans="1:11" s="4" customFormat="1" ht="12.75" x14ac:dyDescent="0.2">
      <c r="A13" s="23"/>
      <c r="B13" s="23"/>
      <c r="C13" s="3">
        <v>2020</v>
      </c>
      <c r="D13" s="17">
        <f t="shared" si="1"/>
        <v>57051.199999999997</v>
      </c>
      <c r="E13" s="18">
        <f t="shared" si="1"/>
        <v>0</v>
      </c>
      <c r="F13" s="17">
        <f t="shared" si="1"/>
        <v>57051.199999999997</v>
      </c>
      <c r="G13" s="18">
        <f t="shared" si="1"/>
        <v>0</v>
      </c>
      <c r="H13" s="18">
        <f t="shared" si="1"/>
        <v>0</v>
      </c>
      <c r="I13" s="25"/>
      <c r="J13" s="5"/>
    </row>
    <row r="14" spans="1:11" s="4" customFormat="1" ht="12.75" x14ac:dyDescent="0.2">
      <c r="A14" s="23"/>
      <c r="B14" s="23"/>
      <c r="C14" s="11">
        <v>2021</v>
      </c>
      <c r="D14" s="17">
        <f>E14+F14+G14+H14</f>
        <v>60635.200000000004</v>
      </c>
      <c r="E14" s="18">
        <f t="shared" ref="E14:H16" si="2">E24+E61</f>
        <v>0</v>
      </c>
      <c r="F14" s="17">
        <f>F24+F61</f>
        <v>60635.200000000004</v>
      </c>
      <c r="G14" s="18">
        <f t="shared" si="2"/>
        <v>0</v>
      </c>
      <c r="H14" s="18">
        <f t="shared" si="2"/>
        <v>0</v>
      </c>
      <c r="I14" s="25"/>
      <c r="J14" s="5"/>
    </row>
    <row r="15" spans="1:11" s="4" customFormat="1" ht="12.75" x14ac:dyDescent="0.2">
      <c r="A15" s="23"/>
      <c r="B15" s="23"/>
      <c r="C15" s="11">
        <v>2022</v>
      </c>
      <c r="D15" s="17">
        <f>E15+F15+G15+H15</f>
        <v>66709.3</v>
      </c>
      <c r="E15" s="18">
        <f t="shared" si="2"/>
        <v>0</v>
      </c>
      <c r="F15" s="17">
        <f>F25+F62</f>
        <v>66709.3</v>
      </c>
      <c r="G15" s="18">
        <f t="shared" si="2"/>
        <v>0</v>
      </c>
      <c r="H15" s="18">
        <f t="shared" si="2"/>
        <v>0</v>
      </c>
      <c r="I15" s="25"/>
      <c r="J15" s="5"/>
    </row>
    <row r="16" spans="1:11" s="4" customFormat="1" ht="12.75" x14ac:dyDescent="0.2">
      <c r="A16" s="23"/>
      <c r="B16" s="23"/>
      <c r="C16" s="3">
        <v>2023</v>
      </c>
      <c r="D16" s="18">
        <f t="shared" ref="D16" si="3">D26+D63</f>
        <v>0</v>
      </c>
      <c r="E16" s="18">
        <f t="shared" si="2"/>
        <v>0</v>
      </c>
      <c r="F16" s="18">
        <f t="shared" si="2"/>
        <v>0</v>
      </c>
      <c r="G16" s="18">
        <f t="shared" si="2"/>
        <v>0</v>
      </c>
      <c r="H16" s="18">
        <f t="shared" si="2"/>
        <v>0</v>
      </c>
      <c r="I16" s="26"/>
    </row>
    <row r="17" spans="1:9" s="4" customFormat="1" ht="14.25" customHeight="1" x14ac:dyDescent="0.2">
      <c r="A17" s="38" t="s">
        <v>13</v>
      </c>
      <c r="B17" s="39"/>
      <c r="C17" s="39"/>
      <c r="D17" s="39"/>
      <c r="E17" s="39"/>
      <c r="F17" s="39"/>
      <c r="G17" s="39"/>
      <c r="H17" s="39"/>
      <c r="I17" s="40"/>
    </row>
    <row r="18" spans="1:9" s="6" customFormat="1" ht="17.25" customHeight="1" x14ac:dyDescent="0.2">
      <c r="A18" s="23">
        <v>1</v>
      </c>
      <c r="B18" s="23" t="s">
        <v>14</v>
      </c>
      <c r="C18" s="3" t="s">
        <v>30</v>
      </c>
      <c r="D18" s="17">
        <f>SUM(D19:D26)</f>
        <v>338543.6</v>
      </c>
      <c r="E18" s="16">
        <f>SUM(E19:E26)</f>
        <v>0</v>
      </c>
      <c r="F18" s="17">
        <f>SUM(F19:F26)</f>
        <v>338543.6</v>
      </c>
      <c r="G18" s="16">
        <f>SUM(G19:G26)</f>
        <v>0</v>
      </c>
      <c r="H18" s="16">
        <f>SUM(H19:H26)</f>
        <v>0</v>
      </c>
      <c r="I18" s="27" t="s">
        <v>11</v>
      </c>
    </row>
    <row r="19" spans="1:9" s="6" customFormat="1" ht="12.75" x14ac:dyDescent="0.2">
      <c r="A19" s="23"/>
      <c r="B19" s="23"/>
      <c r="C19" s="3">
        <v>2016</v>
      </c>
      <c r="D19" s="15">
        <f>E19+F19+G19+H19</f>
        <v>36641.9</v>
      </c>
      <c r="E19" s="16">
        <f t="shared" ref="E19:H23" si="4">E28</f>
        <v>0</v>
      </c>
      <c r="F19" s="15">
        <f t="shared" si="4"/>
        <v>36641.9</v>
      </c>
      <c r="G19" s="16">
        <f t="shared" si="4"/>
        <v>0</v>
      </c>
      <c r="H19" s="16">
        <f t="shared" si="4"/>
        <v>0</v>
      </c>
      <c r="I19" s="28"/>
    </row>
    <row r="20" spans="1:9" s="6" customFormat="1" ht="12.75" x14ac:dyDescent="0.2">
      <c r="A20" s="23"/>
      <c r="B20" s="23"/>
      <c r="C20" s="3">
        <v>2017</v>
      </c>
      <c r="D20" s="15">
        <f t="shared" ref="D20:D25" si="5">E20+F20+G20+H20</f>
        <v>39280</v>
      </c>
      <c r="E20" s="16">
        <f t="shared" si="4"/>
        <v>0</v>
      </c>
      <c r="F20" s="15">
        <f t="shared" si="4"/>
        <v>39280</v>
      </c>
      <c r="G20" s="16">
        <f t="shared" si="4"/>
        <v>0</v>
      </c>
      <c r="H20" s="16">
        <f t="shared" si="4"/>
        <v>0</v>
      </c>
      <c r="I20" s="28"/>
    </row>
    <row r="21" spans="1:9" s="6" customFormat="1" ht="12.75" x14ac:dyDescent="0.2">
      <c r="A21" s="23"/>
      <c r="B21" s="23"/>
      <c r="C21" s="3">
        <v>2018</v>
      </c>
      <c r="D21" s="15">
        <f t="shared" si="5"/>
        <v>34077.5</v>
      </c>
      <c r="E21" s="16">
        <f t="shared" si="4"/>
        <v>0</v>
      </c>
      <c r="F21" s="15">
        <f t="shared" si="4"/>
        <v>34077.5</v>
      </c>
      <c r="G21" s="16">
        <f t="shared" si="4"/>
        <v>0</v>
      </c>
      <c r="H21" s="16">
        <f t="shared" si="4"/>
        <v>0</v>
      </c>
      <c r="I21" s="28"/>
    </row>
    <row r="22" spans="1:9" s="6" customFormat="1" ht="12.75" x14ac:dyDescent="0.2">
      <c r="A22" s="23"/>
      <c r="B22" s="23"/>
      <c r="C22" s="3">
        <v>2019</v>
      </c>
      <c r="D22" s="15">
        <f t="shared" si="5"/>
        <v>51000</v>
      </c>
      <c r="E22" s="16">
        <f t="shared" si="4"/>
        <v>0</v>
      </c>
      <c r="F22" s="15">
        <f t="shared" si="4"/>
        <v>51000</v>
      </c>
      <c r="G22" s="16">
        <f t="shared" si="4"/>
        <v>0</v>
      </c>
      <c r="H22" s="16">
        <f t="shared" si="4"/>
        <v>0</v>
      </c>
      <c r="I22" s="28"/>
    </row>
    <row r="23" spans="1:9" s="6" customFormat="1" ht="12.75" x14ac:dyDescent="0.2">
      <c r="A23" s="23"/>
      <c r="B23" s="23"/>
      <c r="C23" s="3">
        <v>2020</v>
      </c>
      <c r="D23" s="15">
        <f t="shared" si="5"/>
        <v>54707.1</v>
      </c>
      <c r="E23" s="16">
        <f t="shared" si="4"/>
        <v>0</v>
      </c>
      <c r="F23" s="15">
        <f t="shared" si="4"/>
        <v>54707.1</v>
      </c>
      <c r="G23" s="16">
        <f t="shared" si="4"/>
        <v>0</v>
      </c>
      <c r="H23" s="16">
        <f t="shared" si="4"/>
        <v>0</v>
      </c>
      <c r="I23" s="28"/>
    </row>
    <row r="24" spans="1:9" s="6" customFormat="1" ht="12.75" x14ac:dyDescent="0.2">
      <c r="A24" s="23"/>
      <c r="B24" s="23"/>
      <c r="C24" s="11">
        <v>2021</v>
      </c>
      <c r="D24" s="15">
        <f t="shared" si="5"/>
        <v>57627.8</v>
      </c>
      <c r="E24" s="16">
        <f>E33</f>
        <v>0</v>
      </c>
      <c r="F24" s="15">
        <f>F33</f>
        <v>57627.8</v>
      </c>
      <c r="G24" s="16">
        <f>G33</f>
        <v>0</v>
      </c>
      <c r="H24" s="16">
        <f t="shared" ref="H24" si="6">H33</f>
        <v>0</v>
      </c>
      <c r="I24" s="28"/>
    </row>
    <row r="25" spans="1:9" s="6" customFormat="1" ht="12.75" x14ac:dyDescent="0.2">
      <c r="A25" s="23"/>
      <c r="B25" s="23"/>
      <c r="C25" s="11">
        <v>2022</v>
      </c>
      <c r="D25" s="15">
        <f t="shared" si="5"/>
        <v>65209.3</v>
      </c>
      <c r="E25" s="16">
        <f t="shared" ref="E25:E26" si="7">E34</f>
        <v>0</v>
      </c>
      <c r="F25" s="15">
        <f>F34</f>
        <v>65209.3</v>
      </c>
      <c r="G25" s="16">
        <f>G34</f>
        <v>0</v>
      </c>
      <c r="H25" s="16">
        <f t="shared" ref="H25" si="8">H34</f>
        <v>0</v>
      </c>
      <c r="I25" s="28"/>
    </row>
    <row r="26" spans="1:9" s="6" customFormat="1" ht="16.5" customHeight="1" x14ac:dyDescent="0.2">
      <c r="A26" s="23"/>
      <c r="B26" s="23"/>
      <c r="C26" s="3">
        <v>2023</v>
      </c>
      <c r="D26" s="16">
        <f>E26+F26+G26+H26</f>
        <v>0</v>
      </c>
      <c r="E26" s="16">
        <f t="shared" si="7"/>
        <v>0</v>
      </c>
      <c r="F26" s="16">
        <f>F35</f>
        <v>0</v>
      </c>
      <c r="G26" s="16">
        <f>G35</f>
        <v>0</v>
      </c>
      <c r="H26" s="16">
        <f t="shared" ref="H26" si="9">H35</f>
        <v>0</v>
      </c>
      <c r="I26" s="29"/>
    </row>
    <row r="27" spans="1:9" s="4" customFormat="1" ht="16.5" customHeight="1" x14ac:dyDescent="0.2">
      <c r="A27" s="22" t="s">
        <v>17</v>
      </c>
      <c r="B27" s="23" t="s">
        <v>15</v>
      </c>
      <c r="C27" s="3" t="s">
        <v>30</v>
      </c>
      <c r="D27" s="15">
        <f>SUM(D28:D35)</f>
        <v>338543.6</v>
      </c>
      <c r="E27" s="16">
        <f t="shared" ref="E27:H27" si="10">SUM(E28:E35)</f>
        <v>0</v>
      </c>
      <c r="F27" s="15">
        <f>SUM(F28:F35)</f>
        <v>338543.6</v>
      </c>
      <c r="G27" s="16">
        <f t="shared" si="10"/>
        <v>0</v>
      </c>
      <c r="H27" s="16">
        <f t="shared" si="10"/>
        <v>0</v>
      </c>
      <c r="I27" s="24" t="s">
        <v>11</v>
      </c>
    </row>
    <row r="28" spans="1:9" s="4" customFormat="1" ht="12.75" x14ac:dyDescent="0.2">
      <c r="A28" s="22"/>
      <c r="B28" s="23"/>
      <c r="C28" s="7">
        <v>2016</v>
      </c>
      <c r="D28" s="13">
        <f>E28+F28+G28+H28</f>
        <v>36641.9</v>
      </c>
      <c r="E28" s="14">
        <f>E37</f>
        <v>0</v>
      </c>
      <c r="F28" s="13">
        <f>F37</f>
        <v>36641.9</v>
      </c>
      <c r="G28" s="14">
        <f>G37</f>
        <v>0</v>
      </c>
      <c r="H28" s="14">
        <f>H37</f>
        <v>0</v>
      </c>
      <c r="I28" s="25"/>
    </row>
    <row r="29" spans="1:9" s="4" customFormat="1" ht="12.75" x14ac:dyDescent="0.2">
      <c r="A29" s="22"/>
      <c r="B29" s="23"/>
      <c r="C29" s="7">
        <v>2017</v>
      </c>
      <c r="D29" s="13">
        <f t="shared" ref="D29:D35" si="11">E29+F29+G29+H29</f>
        <v>39280</v>
      </c>
      <c r="E29" s="14">
        <f>E38</f>
        <v>0</v>
      </c>
      <c r="F29" s="13">
        <f t="shared" ref="F29:G32" si="12">F38</f>
        <v>39280</v>
      </c>
      <c r="G29" s="14">
        <f t="shared" si="12"/>
        <v>0</v>
      </c>
      <c r="H29" s="14">
        <f>H38</f>
        <v>0</v>
      </c>
      <c r="I29" s="25"/>
    </row>
    <row r="30" spans="1:9" s="4" customFormat="1" ht="12.75" x14ac:dyDescent="0.2">
      <c r="A30" s="22"/>
      <c r="B30" s="23"/>
      <c r="C30" s="7">
        <v>2018</v>
      </c>
      <c r="D30" s="13">
        <f t="shared" si="11"/>
        <v>34077.5</v>
      </c>
      <c r="E30" s="14">
        <f>E39</f>
        <v>0</v>
      </c>
      <c r="F30" s="13">
        <f t="shared" si="12"/>
        <v>34077.5</v>
      </c>
      <c r="G30" s="14">
        <f t="shared" si="12"/>
        <v>0</v>
      </c>
      <c r="H30" s="14">
        <f>H39</f>
        <v>0</v>
      </c>
      <c r="I30" s="25"/>
    </row>
    <row r="31" spans="1:9" s="4" customFormat="1" ht="12.75" x14ac:dyDescent="0.2">
      <c r="A31" s="22"/>
      <c r="B31" s="23"/>
      <c r="C31" s="7">
        <v>2019</v>
      </c>
      <c r="D31" s="13">
        <f t="shared" si="11"/>
        <v>51000</v>
      </c>
      <c r="E31" s="14">
        <f>E40</f>
        <v>0</v>
      </c>
      <c r="F31" s="13">
        <f>F40</f>
        <v>51000</v>
      </c>
      <c r="G31" s="14">
        <f t="shared" si="12"/>
        <v>0</v>
      </c>
      <c r="H31" s="14">
        <f>H40</f>
        <v>0</v>
      </c>
      <c r="I31" s="25"/>
    </row>
    <row r="32" spans="1:9" s="4" customFormat="1" ht="12.75" x14ac:dyDescent="0.2">
      <c r="A32" s="22"/>
      <c r="B32" s="23"/>
      <c r="C32" s="7">
        <v>2020</v>
      </c>
      <c r="D32" s="13">
        <f t="shared" si="11"/>
        <v>54707.1</v>
      </c>
      <c r="E32" s="14">
        <f>E41</f>
        <v>0</v>
      </c>
      <c r="F32" s="13">
        <f>F41</f>
        <v>54707.1</v>
      </c>
      <c r="G32" s="14">
        <f t="shared" si="12"/>
        <v>0</v>
      </c>
      <c r="H32" s="14">
        <f>H41</f>
        <v>0</v>
      </c>
      <c r="I32" s="25"/>
    </row>
    <row r="33" spans="1:9" s="4" customFormat="1" ht="12.75" x14ac:dyDescent="0.2">
      <c r="A33" s="22"/>
      <c r="B33" s="23"/>
      <c r="C33" s="7">
        <v>2021</v>
      </c>
      <c r="D33" s="13">
        <f t="shared" si="11"/>
        <v>57627.8</v>
      </c>
      <c r="E33" s="14">
        <f>E42</f>
        <v>0</v>
      </c>
      <c r="F33" s="13">
        <f>F42+F51</f>
        <v>57627.8</v>
      </c>
      <c r="G33" s="14">
        <f>G42+G51</f>
        <v>0</v>
      </c>
      <c r="H33" s="14">
        <f>H44</f>
        <v>0</v>
      </c>
      <c r="I33" s="25"/>
    </row>
    <row r="34" spans="1:9" s="4" customFormat="1" ht="12.75" x14ac:dyDescent="0.2">
      <c r="A34" s="22"/>
      <c r="B34" s="23"/>
      <c r="C34" s="12">
        <v>2022</v>
      </c>
      <c r="D34" s="13">
        <f>E34+F34+G34+H34</f>
        <v>65209.3</v>
      </c>
      <c r="E34" s="14">
        <f t="shared" ref="E34:E35" si="13">E43</f>
        <v>0</v>
      </c>
      <c r="F34" s="13">
        <f>F43+F52</f>
        <v>65209.3</v>
      </c>
      <c r="G34" s="14">
        <f>G43+G52</f>
        <v>0</v>
      </c>
      <c r="H34" s="14">
        <f>H54</f>
        <v>0</v>
      </c>
      <c r="I34" s="25"/>
    </row>
    <row r="35" spans="1:9" s="4" customFormat="1" ht="12.75" x14ac:dyDescent="0.2">
      <c r="A35" s="22"/>
      <c r="B35" s="23"/>
      <c r="C35" s="7">
        <v>2023</v>
      </c>
      <c r="D35" s="14">
        <f t="shared" si="11"/>
        <v>0</v>
      </c>
      <c r="E35" s="14">
        <f t="shared" si="13"/>
        <v>0</v>
      </c>
      <c r="F35" s="14">
        <f>F44</f>
        <v>0</v>
      </c>
      <c r="G35" s="14">
        <f>G55</f>
        <v>0</v>
      </c>
      <c r="H35" s="14">
        <f>H55</f>
        <v>0</v>
      </c>
      <c r="I35" s="26"/>
    </row>
    <row r="36" spans="1:9" s="4" customFormat="1" ht="14.25" customHeight="1" x14ac:dyDescent="0.2">
      <c r="A36" s="22" t="s">
        <v>20</v>
      </c>
      <c r="B36" s="22" t="s">
        <v>16</v>
      </c>
      <c r="C36" s="7" t="s">
        <v>30</v>
      </c>
      <c r="D36" s="13">
        <f>SUM(D37:D44)</f>
        <v>338543.6</v>
      </c>
      <c r="E36" s="14">
        <v>0</v>
      </c>
      <c r="F36" s="13">
        <f>SUM(F37:F44)</f>
        <v>338543.6</v>
      </c>
      <c r="G36" s="14">
        <v>0</v>
      </c>
      <c r="H36" s="14">
        <v>0</v>
      </c>
      <c r="I36" s="24" t="s">
        <v>11</v>
      </c>
    </row>
    <row r="37" spans="1:9" s="4" customFormat="1" ht="12.75" x14ac:dyDescent="0.2">
      <c r="A37" s="22"/>
      <c r="B37" s="22"/>
      <c r="C37" s="7">
        <v>2016</v>
      </c>
      <c r="D37" s="13">
        <f>E37+F37+G37+H37</f>
        <v>36641.9</v>
      </c>
      <c r="E37" s="14">
        <v>0</v>
      </c>
      <c r="F37" s="13">
        <v>36641.9</v>
      </c>
      <c r="G37" s="14">
        <v>0</v>
      </c>
      <c r="H37" s="14">
        <v>0</v>
      </c>
      <c r="I37" s="25"/>
    </row>
    <row r="38" spans="1:9" s="4" customFormat="1" ht="12.75" x14ac:dyDescent="0.2">
      <c r="A38" s="22"/>
      <c r="B38" s="22"/>
      <c r="C38" s="7">
        <v>2017</v>
      </c>
      <c r="D38" s="13">
        <f>E38+F38+G38+H38</f>
        <v>39280</v>
      </c>
      <c r="E38" s="14">
        <v>0</v>
      </c>
      <c r="F38" s="13">
        <v>39280</v>
      </c>
      <c r="G38" s="14">
        <v>0</v>
      </c>
      <c r="H38" s="14">
        <v>0</v>
      </c>
      <c r="I38" s="25"/>
    </row>
    <row r="39" spans="1:9" s="4" customFormat="1" ht="12.75" x14ac:dyDescent="0.2">
      <c r="A39" s="22"/>
      <c r="B39" s="22"/>
      <c r="C39" s="7">
        <v>2018</v>
      </c>
      <c r="D39" s="13">
        <f t="shared" ref="D39:D44" si="14">E39+F39+G39+H39</f>
        <v>34077.5</v>
      </c>
      <c r="E39" s="14">
        <v>0</v>
      </c>
      <c r="F39" s="13">
        <v>34077.5</v>
      </c>
      <c r="G39" s="14">
        <v>0</v>
      </c>
      <c r="H39" s="14">
        <v>0</v>
      </c>
      <c r="I39" s="25"/>
    </row>
    <row r="40" spans="1:9" s="4" customFormat="1" ht="12.75" x14ac:dyDescent="0.2">
      <c r="A40" s="22"/>
      <c r="B40" s="22"/>
      <c r="C40" s="7">
        <v>2019</v>
      </c>
      <c r="D40" s="13">
        <f t="shared" si="14"/>
        <v>51000</v>
      </c>
      <c r="E40" s="14">
        <v>0</v>
      </c>
      <c r="F40" s="13">
        <v>51000</v>
      </c>
      <c r="G40" s="14">
        <v>0</v>
      </c>
      <c r="H40" s="14">
        <v>0</v>
      </c>
      <c r="I40" s="25"/>
    </row>
    <row r="41" spans="1:9" s="4" customFormat="1" ht="12.75" x14ac:dyDescent="0.2">
      <c r="A41" s="22"/>
      <c r="B41" s="22"/>
      <c r="C41" s="7">
        <v>2020</v>
      </c>
      <c r="D41" s="13">
        <f t="shared" si="14"/>
        <v>54707.1</v>
      </c>
      <c r="E41" s="14">
        <v>0</v>
      </c>
      <c r="F41" s="13">
        <v>54707.1</v>
      </c>
      <c r="G41" s="14">
        <v>0</v>
      </c>
      <c r="H41" s="14">
        <v>0</v>
      </c>
      <c r="I41" s="25"/>
    </row>
    <row r="42" spans="1:9" s="4" customFormat="1" ht="12.75" x14ac:dyDescent="0.2">
      <c r="A42" s="22"/>
      <c r="B42" s="22"/>
      <c r="C42" s="12">
        <v>2021</v>
      </c>
      <c r="D42" s="13">
        <f>E42+F42+G42+H42</f>
        <v>57627.8</v>
      </c>
      <c r="E42" s="14">
        <v>0</v>
      </c>
      <c r="F42" s="13">
        <v>57627.8</v>
      </c>
      <c r="G42" s="14">
        <v>0</v>
      </c>
      <c r="H42" s="14">
        <v>0</v>
      </c>
      <c r="I42" s="25"/>
    </row>
    <row r="43" spans="1:9" s="4" customFormat="1" ht="12.75" x14ac:dyDescent="0.2">
      <c r="A43" s="22"/>
      <c r="B43" s="22"/>
      <c r="C43" s="12">
        <v>2022</v>
      </c>
      <c r="D43" s="13">
        <f t="shared" si="14"/>
        <v>65209.3</v>
      </c>
      <c r="E43" s="14">
        <v>0</v>
      </c>
      <c r="F43" s="13">
        <v>65209.3</v>
      </c>
      <c r="G43" s="14">
        <v>0</v>
      </c>
      <c r="H43" s="14">
        <v>0</v>
      </c>
      <c r="I43" s="25"/>
    </row>
    <row r="44" spans="1:9" s="4" customFormat="1" ht="12.75" x14ac:dyDescent="0.2">
      <c r="A44" s="22"/>
      <c r="B44" s="22"/>
      <c r="C44" s="7">
        <v>2023</v>
      </c>
      <c r="D44" s="14">
        <f t="shared" si="14"/>
        <v>0</v>
      </c>
      <c r="E44" s="14">
        <v>0</v>
      </c>
      <c r="F44" s="14">
        <v>0</v>
      </c>
      <c r="G44" s="14">
        <v>0</v>
      </c>
      <c r="H44" s="14">
        <v>0</v>
      </c>
      <c r="I44" s="25"/>
    </row>
    <row r="45" spans="1:9" s="4" customFormat="1" ht="14.25" customHeight="1" x14ac:dyDescent="0.2">
      <c r="A45" s="22" t="s">
        <v>31</v>
      </c>
      <c r="B45" s="22" t="s">
        <v>32</v>
      </c>
      <c r="C45" s="12" t="s">
        <v>30</v>
      </c>
      <c r="D45" s="14">
        <f>E45+F45+G45+H45</f>
        <v>0</v>
      </c>
      <c r="E45" s="14">
        <f>SUM(E46:E53)</f>
        <v>0</v>
      </c>
      <c r="F45" s="14">
        <f>SUM(F46:F53)</f>
        <v>0</v>
      </c>
      <c r="G45" s="14">
        <f>SUM(G46:G53)</f>
        <v>0</v>
      </c>
      <c r="H45" s="14">
        <f>SUM(H46:H53)</f>
        <v>0</v>
      </c>
      <c r="I45" s="24" t="s">
        <v>11</v>
      </c>
    </row>
    <row r="46" spans="1:9" s="4" customFormat="1" ht="12.75" x14ac:dyDescent="0.2">
      <c r="A46" s="22"/>
      <c r="B46" s="22"/>
      <c r="C46" s="12">
        <v>2016</v>
      </c>
      <c r="D46" s="14">
        <f>E46+F46+G46+H46</f>
        <v>0</v>
      </c>
      <c r="E46" s="14">
        <v>0</v>
      </c>
      <c r="F46" s="14">
        <v>0</v>
      </c>
      <c r="G46" s="14">
        <v>0</v>
      </c>
      <c r="H46" s="14">
        <v>0</v>
      </c>
      <c r="I46" s="25"/>
    </row>
    <row r="47" spans="1:9" s="4" customFormat="1" ht="12.75" x14ac:dyDescent="0.2">
      <c r="A47" s="22"/>
      <c r="B47" s="22"/>
      <c r="C47" s="12">
        <v>2017</v>
      </c>
      <c r="D47" s="14">
        <f>E47+F47+G47+H47</f>
        <v>0</v>
      </c>
      <c r="E47" s="14">
        <v>0</v>
      </c>
      <c r="F47" s="14">
        <v>0</v>
      </c>
      <c r="G47" s="14">
        <v>0</v>
      </c>
      <c r="H47" s="14">
        <v>0</v>
      </c>
      <c r="I47" s="25"/>
    </row>
    <row r="48" spans="1:9" s="4" customFormat="1" ht="12.75" x14ac:dyDescent="0.2">
      <c r="A48" s="22"/>
      <c r="B48" s="22"/>
      <c r="C48" s="12">
        <v>2018</v>
      </c>
      <c r="D48" s="14">
        <f>E48+F48+G48+H48</f>
        <v>0</v>
      </c>
      <c r="E48" s="14">
        <v>0</v>
      </c>
      <c r="F48" s="14">
        <v>0</v>
      </c>
      <c r="G48" s="14">
        <v>0</v>
      </c>
      <c r="H48" s="14">
        <v>0</v>
      </c>
      <c r="I48" s="25"/>
    </row>
    <row r="49" spans="1:9" s="4" customFormat="1" ht="12.75" x14ac:dyDescent="0.2">
      <c r="A49" s="22"/>
      <c r="B49" s="22"/>
      <c r="C49" s="12">
        <v>2019</v>
      </c>
      <c r="D49" s="14">
        <f t="shared" ref="D49:D50" si="15">E49+F49+G49+H49</f>
        <v>0</v>
      </c>
      <c r="E49" s="14">
        <v>0</v>
      </c>
      <c r="F49" s="14">
        <v>0</v>
      </c>
      <c r="G49" s="14">
        <v>0</v>
      </c>
      <c r="H49" s="14">
        <v>0</v>
      </c>
      <c r="I49" s="25"/>
    </row>
    <row r="50" spans="1:9" s="4" customFormat="1" ht="12.75" x14ac:dyDescent="0.2">
      <c r="A50" s="22"/>
      <c r="B50" s="22"/>
      <c r="C50" s="12">
        <v>2020</v>
      </c>
      <c r="D50" s="14">
        <f t="shared" si="15"/>
        <v>0</v>
      </c>
      <c r="E50" s="14">
        <v>0</v>
      </c>
      <c r="F50" s="14">
        <v>0</v>
      </c>
      <c r="G50" s="14">
        <v>0</v>
      </c>
      <c r="H50" s="14">
        <v>0</v>
      </c>
      <c r="I50" s="25"/>
    </row>
    <row r="51" spans="1:9" s="4" customFormat="1" ht="12.75" x14ac:dyDescent="0.2">
      <c r="A51" s="22"/>
      <c r="B51" s="22"/>
      <c r="C51" s="20">
        <v>2021</v>
      </c>
      <c r="D51" s="14">
        <f>E51+F51+G51+H51</f>
        <v>0</v>
      </c>
      <c r="E51" s="14">
        <v>0</v>
      </c>
      <c r="F51" s="14">
        <v>0</v>
      </c>
      <c r="G51" s="14">
        <v>0</v>
      </c>
      <c r="H51" s="14">
        <v>0</v>
      </c>
      <c r="I51" s="25"/>
    </row>
    <row r="52" spans="1:9" s="4" customFormat="1" ht="12.75" x14ac:dyDescent="0.2">
      <c r="A52" s="22"/>
      <c r="B52" s="22"/>
      <c r="C52" s="20">
        <v>2022</v>
      </c>
      <c r="D52" s="14">
        <f t="shared" ref="D52:D53" si="16">E52+F52+G52+H52</f>
        <v>0</v>
      </c>
      <c r="E52" s="14">
        <v>0</v>
      </c>
      <c r="F52" s="14">
        <v>0</v>
      </c>
      <c r="G52" s="14">
        <v>0</v>
      </c>
      <c r="H52" s="14">
        <v>0</v>
      </c>
      <c r="I52" s="25"/>
    </row>
    <row r="53" spans="1:9" s="4" customFormat="1" ht="12.75" x14ac:dyDescent="0.2">
      <c r="A53" s="22"/>
      <c r="B53" s="22"/>
      <c r="C53" s="12">
        <v>2023</v>
      </c>
      <c r="D53" s="14">
        <f t="shared" si="16"/>
        <v>0</v>
      </c>
      <c r="E53" s="14">
        <v>0</v>
      </c>
      <c r="F53" s="14">
        <v>0</v>
      </c>
      <c r="G53" s="14">
        <v>0</v>
      </c>
      <c r="H53" s="14">
        <v>0</v>
      </c>
      <c r="I53" s="25"/>
    </row>
    <row r="54" spans="1:9" s="8" customFormat="1" ht="43.5" customHeight="1" x14ac:dyDescent="0.25">
      <c r="A54" s="35" t="s">
        <v>33</v>
      </c>
      <c r="B54" s="36"/>
      <c r="C54" s="36"/>
      <c r="D54" s="36"/>
      <c r="E54" s="36"/>
      <c r="F54" s="36"/>
      <c r="G54" s="36"/>
      <c r="H54" s="36"/>
      <c r="I54" s="37"/>
    </row>
    <row r="55" spans="1:9" s="6" customFormat="1" ht="22.5" customHeight="1" x14ac:dyDescent="0.2">
      <c r="A55" s="23">
        <v>2</v>
      </c>
      <c r="B55" s="23" t="s">
        <v>18</v>
      </c>
      <c r="C55" s="3" t="s">
        <v>30</v>
      </c>
      <c r="D55" s="15">
        <f>SUM(D56:D63)</f>
        <v>22626.399999999998</v>
      </c>
      <c r="E55" s="15">
        <f>SUM(E56:E63)</f>
        <v>4941.8</v>
      </c>
      <c r="F55" s="15">
        <f>SUM(F56:F63)</f>
        <v>17684.599999999999</v>
      </c>
      <c r="G55" s="16">
        <f>SUM(G56:G63)</f>
        <v>0</v>
      </c>
      <c r="H55" s="16">
        <f>SUM(H56:H63)</f>
        <v>0</v>
      </c>
      <c r="I55" s="27" t="s">
        <v>11</v>
      </c>
    </row>
    <row r="56" spans="1:9" s="6" customFormat="1" ht="12.75" x14ac:dyDescent="0.2">
      <c r="A56" s="23"/>
      <c r="B56" s="23"/>
      <c r="C56" s="3">
        <v>2016</v>
      </c>
      <c r="D56" s="15">
        <f>E56+F56+G56+H56</f>
        <v>2908.7</v>
      </c>
      <c r="E56" s="16">
        <f t="shared" ref="E56:F59" si="17">E65+E92</f>
        <v>0</v>
      </c>
      <c r="F56" s="15">
        <f t="shared" si="17"/>
        <v>2908.7</v>
      </c>
      <c r="G56" s="16">
        <f t="shared" ref="G56:H56" si="18">G65+G92</f>
        <v>0</v>
      </c>
      <c r="H56" s="16">
        <f t="shared" si="18"/>
        <v>0</v>
      </c>
      <c r="I56" s="28"/>
    </row>
    <row r="57" spans="1:9" s="6" customFormat="1" ht="12.75" x14ac:dyDescent="0.2">
      <c r="A57" s="23"/>
      <c r="B57" s="23"/>
      <c r="C57" s="3">
        <v>2017</v>
      </c>
      <c r="D57" s="15">
        <f t="shared" ref="D57:D63" si="19">E57+F57+G57+H57</f>
        <v>2326.6</v>
      </c>
      <c r="E57" s="16">
        <f t="shared" si="17"/>
        <v>0</v>
      </c>
      <c r="F57" s="15">
        <f t="shared" si="17"/>
        <v>2326.6</v>
      </c>
      <c r="G57" s="16">
        <f t="shared" ref="G57:H59" si="20">G66+G93</f>
        <v>0</v>
      </c>
      <c r="H57" s="16">
        <f t="shared" si="20"/>
        <v>0</v>
      </c>
      <c r="I57" s="28"/>
    </row>
    <row r="58" spans="1:9" s="6" customFormat="1" ht="12.75" x14ac:dyDescent="0.2">
      <c r="A58" s="23"/>
      <c r="B58" s="23"/>
      <c r="C58" s="3">
        <v>2018</v>
      </c>
      <c r="D58" s="15">
        <f t="shared" si="19"/>
        <v>2179.1999999999998</v>
      </c>
      <c r="E58" s="16">
        <f t="shared" si="17"/>
        <v>0</v>
      </c>
      <c r="F58" s="15">
        <f t="shared" si="17"/>
        <v>2179.1999999999998</v>
      </c>
      <c r="G58" s="16">
        <f t="shared" si="20"/>
        <v>0</v>
      </c>
      <c r="H58" s="16">
        <f t="shared" si="20"/>
        <v>0</v>
      </c>
      <c r="I58" s="28"/>
    </row>
    <row r="59" spans="1:9" s="6" customFormat="1" ht="12.75" x14ac:dyDescent="0.2">
      <c r="A59" s="23"/>
      <c r="B59" s="23"/>
      <c r="C59" s="3">
        <v>2019</v>
      </c>
      <c r="D59" s="15">
        <f t="shared" si="19"/>
        <v>8360.4</v>
      </c>
      <c r="E59" s="15">
        <f t="shared" si="17"/>
        <v>4941.8</v>
      </c>
      <c r="F59" s="15">
        <f t="shared" si="17"/>
        <v>3418.6</v>
      </c>
      <c r="G59" s="16">
        <f t="shared" si="20"/>
        <v>0</v>
      </c>
      <c r="H59" s="16">
        <f t="shared" si="20"/>
        <v>0</v>
      </c>
      <c r="I59" s="28"/>
    </row>
    <row r="60" spans="1:9" s="6" customFormat="1" ht="12.75" x14ac:dyDescent="0.2">
      <c r="A60" s="23"/>
      <c r="B60" s="23"/>
      <c r="C60" s="3">
        <v>2020</v>
      </c>
      <c r="D60" s="15">
        <f t="shared" si="19"/>
        <v>2344.1</v>
      </c>
      <c r="E60" s="16">
        <f>E69+E96</f>
        <v>0</v>
      </c>
      <c r="F60" s="15">
        <f t="shared" ref="F60:H60" si="21">F69+F96</f>
        <v>2344.1</v>
      </c>
      <c r="G60" s="16">
        <f t="shared" si="21"/>
        <v>0</v>
      </c>
      <c r="H60" s="16">
        <f t="shared" si="21"/>
        <v>0</v>
      </c>
      <c r="I60" s="28"/>
    </row>
    <row r="61" spans="1:9" s="6" customFormat="1" ht="12.75" x14ac:dyDescent="0.2">
      <c r="A61" s="23"/>
      <c r="B61" s="23"/>
      <c r="C61" s="11">
        <v>2021</v>
      </c>
      <c r="D61" s="21">
        <f>E61+F61+G61+H61</f>
        <v>3007.4</v>
      </c>
      <c r="E61" s="16">
        <f>E70+E97</f>
        <v>0</v>
      </c>
      <c r="F61" s="21">
        <f t="shared" ref="F61:H61" si="22">F70+F97</f>
        <v>3007.4</v>
      </c>
      <c r="G61" s="16">
        <f t="shared" si="22"/>
        <v>0</v>
      </c>
      <c r="H61" s="16">
        <f t="shared" si="22"/>
        <v>0</v>
      </c>
      <c r="I61" s="28"/>
    </row>
    <row r="62" spans="1:9" s="6" customFormat="1" ht="12.75" x14ac:dyDescent="0.2">
      <c r="A62" s="23"/>
      <c r="B62" s="23"/>
      <c r="C62" s="11">
        <v>2022</v>
      </c>
      <c r="D62" s="21">
        <f>E62+F62+G62+H62</f>
        <v>1500</v>
      </c>
      <c r="E62" s="16">
        <f>E71+E98</f>
        <v>0</v>
      </c>
      <c r="F62" s="21">
        <f t="shared" ref="F62:H63" si="23">F71+F98</f>
        <v>1500</v>
      </c>
      <c r="G62" s="16">
        <f t="shared" si="23"/>
        <v>0</v>
      </c>
      <c r="H62" s="16">
        <f t="shared" si="23"/>
        <v>0</v>
      </c>
      <c r="I62" s="28"/>
    </row>
    <row r="63" spans="1:9" s="6" customFormat="1" ht="12.75" x14ac:dyDescent="0.2">
      <c r="A63" s="23"/>
      <c r="B63" s="23"/>
      <c r="C63" s="3">
        <v>2023</v>
      </c>
      <c r="D63" s="16">
        <f t="shared" si="19"/>
        <v>0</v>
      </c>
      <c r="E63" s="16">
        <f>E72+E99</f>
        <v>0</v>
      </c>
      <c r="F63" s="16">
        <f t="shared" si="23"/>
        <v>0</v>
      </c>
      <c r="G63" s="16">
        <f t="shared" si="23"/>
        <v>0</v>
      </c>
      <c r="H63" s="16">
        <f t="shared" si="23"/>
        <v>0</v>
      </c>
      <c r="I63" s="29"/>
    </row>
    <row r="64" spans="1:9" s="4" customFormat="1" ht="16.5" customHeight="1" x14ac:dyDescent="0.2">
      <c r="A64" s="22" t="s">
        <v>21</v>
      </c>
      <c r="B64" s="23" t="s">
        <v>23</v>
      </c>
      <c r="C64" s="3" t="s">
        <v>30</v>
      </c>
      <c r="D64" s="15">
        <f>SUM(D65:D72)</f>
        <v>10508.699999999999</v>
      </c>
      <c r="E64" s="16">
        <f>SUM(E65:E72)</f>
        <v>0</v>
      </c>
      <c r="F64" s="15">
        <f>SUM(F65:F72)</f>
        <v>10508.699999999999</v>
      </c>
      <c r="G64" s="16">
        <f>SUM(G65:G72)</f>
        <v>0</v>
      </c>
      <c r="H64" s="16">
        <f>SUM(H65:H72)</f>
        <v>0</v>
      </c>
      <c r="I64" s="24" t="s">
        <v>11</v>
      </c>
    </row>
    <row r="65" spans="1:9" s="4" customFormat="1" ht="12.75" x14ac:dyDescent="0.2">
      <c r="A65" s="22"/>
      <c r="B65" s="23"/>
      <c r="C65" s="7">
        <v>2016</v>
      </c>
      <c r="D65" s="13">
        <f>E65+F65+G65+H65</f>
        <v>2544.6</v>
      </c>
      <c r="E65" s="14">
        <f t="shared" ref="E65:H69" si="24">E74</f>
        <v>0</v>
      </c>
      <c r="F65" s="13">
        <f>F74+F83</f>
        <v>2544.6</v>
      </c>
      <c r="G65" s="14">
        <f t="shared" si="24"/>
        <v>0</v>
      </c>
      <c r="H65" s="14">
        <f t="shared" si="24"/>
        <v>0</v>
      </c>
      <c r="I65" s="25"/>
    </row>
    <row r="66" spans="1:9" s="4" customFormat="1" ht="12.75" x14ac:dyDescent="0.2">
      <c r="A66" s="22"/>
      <c r="B66" s="23"/>
      <c r="C66" s="7">
        <v>2017</v>
      </c>
      <c r="D66" s="13">
        <f t="shared" ref="D66:D72" si="25">E66+F66+G66+H66</f>
        <v>1250</v>
      </c>
      <c r="E66" s="14">
        <f t="shared" si="24"/>
        <v>0</v>
      </c>
      <c r="F66" s="13">
        <f t="shared" ref="F66:F72" si="26">F75+F84</f>
        <v>1250</v>
      </c>
      <c r="G66" s="14">
        <f t="shared" si="24"/>
        <v>0</v>
      </c>
      <c r="H66" s="14">
        <f t="shared" si="24"/>
        <v>0</v>
      </c>
      <c r="I66" s="25"/>
    </row>
    <row r="67" spans="1:9" s="4" customFormat="1" ht="12.75" x14ac:dyDescent="0.2">
      <c r="A67" s="22"/>
      <c r="B67" s="23"/>
      <c r="C67" s="7">
        <v>2018</v>
      </c>
      <c r="D67" s="13">
        <f t="shared" si="25"/>
        <v>2179.1999999999998</v>
      </c>
      <c r="E67" s="14">
        <f t="shared" si="24"/>
        <v>0</v>
      </c>
      <c r="F67" s="13">
        <f t="shared" si="26"/>
        <v>2179.1999999999998</v>
      </c>
      <c r="G67" s="14">
        <f t="shared" si="24"/>
        <v>0</v>
      </c>
      <c r="H67" s="14">
        <f t="shared" si="24"/>
        <v>0</v>
      </c>
      <c r="I67" s="25"/>
    </row>
    <row r="68" spans="1:9" s="4" customFormat="1" ht="12.75" x14ac:dyDescent="0.2">
      <c r="A68" s="22"/>
      <c r="B68" s="23"/>
      <c r="C68" s="7">
        <v>2019</v>
      </c>
      <c r="D68" s="13">
        <f t="shared" si="25"/>
        <v>1868.5</v>
      </c>
      <c r="E68" s="14">
        <f t="shared" si="24"/>
        <v>0</v>
      </c>
      <c r="F68" s="13">
        <f t="shared" si="26"/>
        <v>1868.5</v>
      </c>
      <c r="G68" s="14">
        <f t="shared" si="24"/>
        <v>0</v>
      </c>
      <c r="H68" s="14">
        <f t="shared" si="24"/>
        <v>0</v>
      </c>
      <c r="I68" s="25"/>
    </row>
    <row r="69" spans="1:9" s="4" customFormat="1" ht="12.75" x14ac:dyDescent="0.2">
      <c r="A69" s="22"/>
      <c r="B69" s="23"/>
      <c r="C69" s="7">
        <v>2020</v>
      </c>
      <c r="D69" s="14">
        <f>E69+F69+G69+H69</f>
        <v>660</v>
      </c>
      <c r="E69" s="14">
        <f t="shared" si="24"/>
        <v>0</v>
      </c>
      <c r="F69" s="13">
        <f t="shared" si="26"/>
        <v>660</v>
      </c>
      <c r="G69" s="14">
        <f t="shared" si="24"/>
        <v>0</v>
      </c>
      <c r="H69" s="14">
        <f t="shared" si="24"/>
        <v>0</v>
      </c>
      <c r="I69" s="25"/>
    </row>
    <row r="70" spans="1:9" s="4" customFormat="1" ht="12.75" x14ac:dyDescent="0.2">
      <c r="A70" s="22"/>
      <c r="B70" s="23"/>
      <c r="C70" s="12">
        <v>2021</v>
      </c>
      <c r="D70" s="14">
        <f>E70+F70+G70+H70</f>
        <v>1291.4000000000001</v>
      </c>
      <c r="E70" s="14">
        <f t="shared" ref="E70:H70" si="27">E79</f>
        <v>0</v>
      </c>
      <c r="F70" s="13">
        <f t="shared" si="26"/>
        <v>1291.4000000000001</v>
      </c>
      <c r="G70" s="14">
        <f t="shared" si="27"/>
        <v>0</v>
      </c>
      <c r="H70" s="14">
        <f t="shared" si="27"/>
        <v>0</v>
      </c>
      <c r="I70" s="25"/>
    </row>
    <row r="71" spans="1:9" s="4" customFormat="1" ht="12.75" x14ac:dyDescent="0.2">
      <c r="A71" s="22"/>
      <c r="B71" s="23"/>
      <c r="C71" s="12">
        <v>2022</v>
      </c>
      <c r="D71" s="14">
        <f>E71+F71+G71+H71</f>
        <v>715</v>
      </c>
      <c r="E71" s="14">
        <f t="shared" ref="E71:H71" si="28">E80</f>
        <v>0</v>
      </c>
      <c r="F71" s="14">
        <f>F80+F89</f>
        <v>715</v>
      </c>
      <c r="G71" s="14">
        <f t="shared" si="28"/>
        <v>0</v>
      </c>
      <c r="H71" s="14">
        <f t="shared" si="28"/>
        <v>0</v>
      </c>
      <c r="I71" s="25"/>
    </row>
    <row r="72" spans="1:9" s="4" customFormat="1" ht="15" customHeight="1" x14ac:dyDescent="0.2">
      <c r="A72" s="22"/>
      <c r="B72" s="23"/>
      <c r="C72" s="7">
        <v>2023</v>
      </c>
      <c r="D72" s="14">
        <f t="shared" si="25"/>
        <v>0</v>
      </c>
      <c r="E72" s="14">
        <f t="shared" ref="E72:H72" si="29">E81</f>
        <v>0</v>
      </c>
      <c r="F72" s="14">
        <f t="shared" si="26"/>
        <v>0</v>
      </c>
      <c r="G72" s="14">
        <f t="shared" si="29"/>
        <v>0</v>
      </c>
      <c r="H72" s="14">
        <f t="shared" si="29"/>
        <v>0</v>
      </c>
      <c r="I72" s="25"/>
    </row>
    <row r="73" spans="1:9" s="4" customFormat="1" ht="16.5" customHeight="1" x14ac:dyDescent="0.2">
      <c r="A73" s="22" t="s">
        <v>22</v>
      </c>
      <c r="B73" s="22" t="s">
        <v>19</v>
      </c>
      <c r="C73" s="7" t="s">
        <v>30</v>
      </c>
      <c r="D73" s="13">
        <f>SUM(D74:D81)</f>
        <v>8502.2999999999993</v>
      </c>
      <c r="E73" s="14">
        <f>SUM(E74:E81)</f>
        <v>0</v>
      </c>
      <c r="F73" s="13">
        <f>SUM(F74:F81)</f>
        <v>8502.2999999999993</v>
      </c>
      <c r="G73" s="14">
        <f>SUM(G74:G81)</f>
        <v>0</v>
      </c>
      <c r="H73" s="14">
        <f t="shared" ref="H73" si="30">SUM(H74:H81)</f>
        <v>0</v>
      </c>
      <c r="I73" s="24" t="s">
        <v>11</v>
      </c>
    </row>
    <row r="74" spans="1:9" s="4" customFormat="1" ht="12.75" x14ac:dyDescent="0.2">
      <c r="A74" s="22"/>
      <c r="B74" s="22"/>
      <c r="C74" s="7">
        <v>2016</v>
      </c>
      <c r="D74" s="13">
        <f>E74+F74+G74+H74</f>
        <v>2544.6</v>
      </c>
      <c r="E74" s="14">
        <v>0</v>
      </c>
      <c r="F74" s="13">
        <v>2544.6</v>
      </c>
      <c r="G74" s="14">
        <v>0</v>
      </c>
      <c r="H74" s="14">
        <v>0</v>
      </c>
      <c r="I74" s="25"/>
    </row>
    <row r="75" spans="1:9" s="4" customFormat="1" ht="12.75" x14ac:dyDescent="0.2">
      <c r="A75" s="22"/>
      <c r="B75" s="22"/>
      <c r="C75" s="7">
        <v>2017</v>
      </c>
      <c r="D75" s="13">
        <f t="shared" ref="D75:D81" si="31">E75+F75+G75+H75</f>
        <v>1250</v>
      </c>
      <c r="E75" s="14">
        <v>0</v>
      </c>
      <c r="F75" s="13">
        <v>1250</v>
      </c>
      <c r="G75" s="14">
        <v>0</v>
      </c>
      <c r="H75" s="14">
        <v>0</v>
      </c>
      <c r="I75" s="25"/>
    </row>
    <row r="76" spans="1:9" s="4" customFormat="1" ht="12.75" x14ac:dyDescent="0.2">
      <c r="A76" s="22"/>
      <c r="B76" s="22"/>
      <c r="C76" s="7">
        <v>2018</v>
      </c>
      <c r="D76" s="13">
        <f t="shared" si="31"/>
        <v>2179.1999999999998</v>
      </c>
      <c r="E76" s="14">
        <v>0</v>
      </c>
      <c r="F76" s="13">
        <v>2179.1999999999998</v>
      </c>
      <c r="G76" s="14">
        <v>0</v>
      </c>
      <c r="H76" s="14">
        <v>0</v>
      </c>
      <c r="I76" s="25"/>
    </row>
    <row r="77" spans="1:9" s="4" customFormat="1" ht="12.75" x14ac:dyDescent="0.2">
      <c r="A77" s="22"/>
      <c r="B77" s="22"/>
      <c r="C77" s="7">
        <v>2019</v>
      </c>
      <c r="D77" s="13">
        <f t="shared" si="31"/>
        <v>1868.5</v>
      </c>
      <c r="E77" s="14">
        <v>0</v>
      </c>
      <c r="F77" s="13">
        <v>1868.5</v>
      </c>
      <c r="G77" s="14">
        <v>0</v>
      </c>
      <c r="H77" s="14">
        <v>0</v>
      </c>
      <c r="I77" s="25"/>
    </row>
    <row r="78" spans="1:9" s="4" customFormat="1" ht="12.75" x14ac:dyDescent="0.2">
      <c r="A78" s="22"/>
      <c r="B78" s="22"/>
      <c r="C78" s="7">
        <v>2020</v>
      </c>
      <c r="D78" s="14">
        <f t="shared" si="31"/>
        <v>660</v>
      </c>
      <c r="E78" s="14">
        <v>0</v>
      </c>
      <c r="F78" s="14">
        <v>660</v>
      </c>
      <c r="G78" s="14">
        <v>0</v>
      </c>
      <c r="H78" s="14">
        <v>0</v>
      </c>
      <c r="I78" s="25"/>
    </row>
    <row r="79" spans="1:9" s="4" customFormat="1" ht="12.75" x14ac:dyDescent="0.2">
      <c r="A79" s="22"/>
      <c r="B79" s="22"/>
      <c r="C79" s="12">
        <v>2021</v>
      </c>
      <c r="D79" s="14">
        <f t="shared" si="31"/>
        <v>0</v>
      </c>
      <c r="E79" s="14">
        <v>0</v>
      </c>
      <c r="F79" s="14">
        <v>0</v>
      </c>
      <c r="G79" s="14">
        <v>0</v>
      </c>
      <c r="H79" s="14">
        <v>0</v>
      </c>
      <c r="I79" s="25"/>
    </row>
    <row r="80" spans="1:9" s="4" customFormat="1" ht="12.75" x14ac:dyDescent="0.2">
      <c r="A80" s="22"/>
      <c r="B80" s="22"/>
      <c r="C80" s="12">
        <v>2022</v>
      </c>
      <c r="D80" s="14">
        <f t="shared" si="31"/>
        <v>0</v>
      </c>
      <c r="E80" s="14">
        <v>0</v>
      </c>
      <c r="F80" s="14">
        <v>0</v>
      </c>
      <c r="G80" s="14">
        <v>0</v>
      </c>
      <c r="H80" s="14">
        <v>0</v>
      </c>
      <c r="I80" s="25"/>
    </row>
    <row r="81" spans="1:9" s="4" customFormat="1" ht="12.75" x14ac:dyDescent="0.2">
      <c r="A81" s="22"/>
      <c r="B81" s="22"/>
      <c r="C81" s="7">
        <v>2023</v>
      </c>
      <c r="D81" s="14">
        <f t="shared" si="31"/>
        <v>0</v>
      </c>
      <c r="E81" s="14">
        <v>0</v>
      </c>
      <c r="F81" s="14">
        <v>0</v>
      </c>
      <c r="G81" s="14">
        <v>0</v>
      </c>
      <c r="H81" s="14">
        <v>0</v>
      </c>
      <c r="I81" s="25"/>
    </row>
    <row r="82" spans="1:9" s="4" customFormat="1" ht="12.75" x14ac:dyDescent="0.2">
      <c r="A82" s="22" t="s">
        <v>34</v>
      </c>
      <c r="B82" s="22" t="s">
        <v>35</v>
      </c>
      <c r="C82" s="19" t="s">
        <v>30</v>
      </c>
      <c r="D82" s="13">
        <f>SUM(D83:D90)</f>
        <v>2006.4</v>
      </c>
      <c r="E82" s="14">
        <f>SUM(E83:E90)</f>
        <v>0</v>
      </c>
      <c r="F82" s="13">
        <f>SUM(F83:F90)</f>
        <v>2006.4</v>
      </c>
      <c r="G82" s="14">
        <f>SUM(G83:G90)</f>
        <v>0</v>
      </c>
      <c r="H82" s="14">
        <f t="shared" ref="H82" si="32">SUM(H83:H90)</f>
        <v>0</v>
      </c>
      <c r="I82" s="24" t="s">
        <v>11</v>
      </c>
    </row>
    <row r="83" spans="1:9" s="4" customFormat="1" ht="12.75" x14ac:dyDescent="0.2">
      <c r="A83" s="22"/>
      <c r="B83" s="22"/>
      <c r="C83" s="19">
        <v>2016</v>
      </c>
      <c r="D83" s="14">
        <f>E83+F83+G83+H83</f>
        <v>0</v>
      </c>
      <c r="E83" s="14">
        <v>0</v>
      </c>
      <c r="F83" s="14">
        <v>0</v>
      </c>
      <c r="G83" s="14">
        <v>0</v>
      </c>
      <c r="H83" s="14">
        <v>0</v>
      </c>
      <c r="I83" s="25"/>
    </row>
    <row r="84" spans="1:9" s="4" customFormat="1" ht="12.75" x14ac:dyDescent="0.2">
      <c r="A84" s="22"/>
      <c r="B84" s="22"/>
      <c r="C84" s="19">
        <v>2017</v>
      </c>
      <c r="D84" s="14">
        <f t="shared" ref="D84:D90" si="33">E84+F84+G84+H84</f>
        <v>0</v>
      </c>
      <c r="E84" s="14">
        <v>0</v>
      </c>
      <c r="F84" s="14">
        <v>0</v>
      </c>
      <c r="G84" s="14">
        <v>0</v>
      </c>
      <c r="H84" s="14">
        <v>0</v>
      </c>
      <c r="I84" s="25"/>
    </row>
    <row r="85" spans="1:9" s="4" customFormat="1" ht="12.75" x14ac:dyDescent="0.2">
      <c r="A85" s="22"/>
      <c r="B85" s="22"/>
      <c r="C85" s="19">
        <v>2018</v>
      </c>
      <c r="D85" s="14">
        <f t="shared" si="33"/>
        <v>0</v>
      </c>
      <c r="E85" s="14">
        <v>0</v>
      </c>
      <c r="F85" s="14">
        <v>0</v>
      </c>
      <c r="G85" s="14">
        <v>0</v>
      </c>
      <c r="H85" s="14">
        <v>0</v>
      </c>
      <c r="I85" s="25"/>
    </row>
    <row r="86" spans="1:9" s="4" customFormat="1" ht="12.75" x14ac:dyDescent="0.2">
      <c r="A86" s="22"/>
      <c r="B86" s="22"/>
      <c r="C86" s="19">
        <v>2019</v>
      </c>
      <c r="D86" s="14">
        <f t="shared" si="33"/>
        <v>0</v>
      </c>
      <c r="E86" s="14">
        <v>0</v>
      </c>
      <c r="F86" s="14">
        <v>0</v>
      </c>
      <c r="G86" s="14">
        <v>0</v>
      </c>
      <c r="H86" s="14">
        <v>0</v>
      </c>
      <c r="I86" s="25"/>
    </row>
    <row r="87" spans="1:9" s="4" customFormat="1" ht="12.75" x14ac:dyDescent="0.2">
      <c r="A87" s="22"/>
      <c r="B87" s="22"/>
      <c r="C87" s="19">
        <v>2020</v>
      </c>
      <c r="D87" s="14">
        <f t="shared" si="33"/>
        <v>0</v>
      </c>
      <c r="E87" s="14">
        <v>0</v>
      </c>
      <c r="F87" s="14">
        <v>0</v>
      </c>
      <c r="G87" s="14">
        <v>0</v>
      </c>
      <c r="H87" s="14">
        <v>0</v>
      </c>
      <c r="I87" s="25"/>
    </row>
    <row r="88" spans="1:9" s="4" customFormat="1" ht="12.75" x14ac:dyDescent="0.2">
      <c r="A88" s="22"/>
      <c r="B88" s="22"/>
      <c r="C88" s="19">
        <v>2021</v>
      </c>
      <c r="D88" s="13">
        <f t="shared" si="33"/>
        <v>1291.4000000000001</v>
      </c>
      <c r="E88" s="14">
        <v>0</v>
      </c>
      <c r="F88" s="13">
        <v>1291.4000000000001</v>
      </c>
      <c r="G88" s="14">
        <v>0</v>
      </c>
      <c r="H88" s="14">
        <v>0</v>
      </c>
      <c r="I88" s="25"/>
    </row>
    <row r="89" spans="1:9" s="4" customFormat="1" ht="12.75" x14ac:dyDescent="0.2">
      <c r="A89" s="22"/>
      <c r="B89" s="22"/>
      <c r="C89" s="19">
        <v>2022</v>
      </c>
      <c r="D89" s="14">
        <f t="shared" si="33"/>
        <v>715</v>
      </c>
      <c r="E89" s="14">
        <v>0</v>
      </c>
      <c r="F89" s="14">
        <v>715</v>
      </c>
      <c r="G89" s="14">
        <v>0</v>
      </c>
      <c r="H89" s="14">
        <v>0</v>
      </c>
      <c r="I89" s="25"/>
    </row>
    <row r="90" spans="1:9" s="4" customFormat="1" ht="12.75" x14ac:dyDescent="0.2">
      <c r="A90" s="22"/>
      <c r="B90" s="22"/>
      <c r="C90" s="19">
        <v>2023</v>
      </c>
      <c r="D90" s="14">
        <f t="shared" si="33"/>
        <v>0</v>
      </c>
      <c r="E90" s="14">
        <v>0</v>
      </c>
      <c r="F90" s="14">
        <v>0</v>
      </c>
      <c r="G90" s="14">
        <v>0</v>
      </c>
      <c r="H90" s="14">
        <v>0</v>
      </c>
      <c r="I90" s="25"/>
    </row>
    <row r="91" spans="1:9" s="4" customFormat="1" ht="16.5" customHeight="1" x14ac:dyDescent="0.2">
      <c r="A91" s="22" t="s">
        <v>24</v>
      </c>
      <c r="B91" s="23" t="s">
        <v>25</v>
      </c>
      <c r="C91" s="3" t="s">
        <v>30</v>
      </c>
      <c r="D91" s="15">
        <f>SUM(D92:D99)</f>
        <v>12117.699999999999</v>
      </c>
      <c r="E91" s="15">
        <f>SUM(E92:E99)</f>
        <v>4941.8</v>
      </c>
      <c r="F91" s="15">
        <f>SUM(F92:F99)</f>
        <v>7175.9</v>
      </c>
      <c r="G91" s="16">
        <f>SUM(G92:G99)</f>
        <v>0</v>
      </c>
      <c r="H91" s="16">
        <f>SUM(H92:H99)</f>
        <v>0</v>
      </c>
      <c r="I91" s="24" t="s">
        <v>11</v>
      </c>
    </row>
    <row r="92" spans="1:9" s="4" customFormat="1" ht="12.75" x14ac:dyDescent="0.2">
      <c r="A92" s="22"/>
      <c r="B92" s="23"/>
      <c r="C92" s="7">
        <v>2016</v>
      </c>
      <c r="D92" s="13">
        <f>E92+F92+G92+H92</f>
        <v>364.1</v>
      </c>
      <c r="E92" s="14">
        <f t="shared" ref="E92:H96" si="34">E101</f>
        <v>0</v>
      </c>
      <c r="F92" s="13">
        <f t="shared" si="34"/>
        <v>364.1</v>
      </c>
      <c r="G92" s="14">
        <f t="shared" si="34"/>
        <v>0</v>
      </c>
      <c r="H92" s="14">
        <f t="shared" si="34"/>
        <v>0</v>
      </c>
      <c r="I92" s="25"/>
    </row>
    <row r="93" spans="1:9" s="4" customFormat="1" ht="12.75" x14ac:dyDescent="0.2">
      <c r="A93" s="22"/>
      <c r="B93" s="23"/>
      <c r="C93" s="7">
        <v>2017</v>
      </c>
      <c r="D93" s="13">
        <f t="shared" ref="D93:D99" si="35">E93+F93+G93+H93</f>
        <v>1076.5999999999999</v>
      </c>
      <c r="E93" s="14">
        <f t="shared" si="34"/>
        <v>0</v>
      </c>
      <c r="F93" s="13">
        <f t="shared" si="34"/>
        <v>1076.5999999999999</v>
      </c>
      <c r="G93" s="14">
        <f t="shared" si="34"/>
        <v>0</v>
      </c>
      <c r="H93" s="14">
        <f t="shared" si="34"/>
        <v>0</v>
      </c>
      <c r="I93" s="25"/>
    </row>
    <row r="94" spans="1:9" s="4" customFormat="1" ht="12.75" x14ac:dyDescent="0.2">
      <c r="A94" s="22"/>
      <c r="B94" s="23"/>
      <c r="C94" s="7">
        <v>2018</v>
      </c>
      <c r="D94" s="14">
        <f t="shared" si="35"/>
        <v>0</v>
      </c>
      <c r="E94" s="14">
        <f t="shared" si="34"/>
        <v>0</v>
      </c>
      <c r="F94" s="14">
        <f t="shared" si="34"/>
        <v>0</v>
      </c>
      <c r="G94" s="14">
        <f t="shared" si="34"/>
        <v>0</v>
      </c>
      <c r="H94" s="14">
        <f t="shared" si="34"/>
        <v>0</v>
      </c>
      <c r="I94" s="25"/>
    </row>
    <row r="95" spans="1:9" s="4" customFormat="1" ht="12.75" x14ac:dyDescent="0.2">
      <c r="A95" s="22"/>
      <c r="B95" s="23"/>
      <c r="C95" s="7">
        <v>2019</v>
      </c>
      <c r="D95" s="13">
        <f t="shared" si="35"/>
        <v>6491.9</v>
      </c>
      <c r="E95" s="13">
        <f t="shared" si="34"/>
        <v>4941.8</v>
      </c>
      <c r="F95" s="13">
        <f t="shared" si="34"/>
        <v>1550.1</v>
      </c>
      <c r="G95" s="14">
        <f t="shared" si="34"/>
        <v>0</v>
      </c>
      <c r="H95" s="14">
        <f t="shared" si="34"/>
        <v>0</v>
      </c>
      <c r="I95" s="25"/>
    </row>
    <row r="96" spans="1:9" s="4" customFormat="1" ht="12.75" x14ac:dyDescent="0.2">
      <c r="A96" s="22"/>
      <c r="B96" s="23"/>
      <c r="C96" s="7">
        <v>2020</v>
      </c>
      <c r="D96" s="13">
        <f t="shared" si="35"/>
        <v>1684.1</v>
      </c>
      <c r="E96" s="14">
        <f t="shared" si="34"/>
        <v>0</v>
      </c>
      <c r="F96" s="13">
        <f t="shared" si="34"/>
        <v>1684.1</v>
      </c>
      <c r="G96" s="14">
        <f t="shared" si="34"/>
        <v>0</v>
      </c>
      <c r="H96" s="14">
        <f t="shared" si="34"/>
        <v>0</v>
      </c>
      <c r="I96" s="25"/>
    </row>
    <row r="97" spans="1:9" s="4" customFormat="1" ht="12.75" x14ac:dyDescent="0.2">
      <c r="A97" s="22"/>
      <c r="B97" s="23"/>
      <c r="C97" s="12">
        <v>2021</v>
      </c>
      <c r="D97" s="13">
        <f>E97+F97+G97+H97</f>
        <v>1716</v>
      </c>
      <c r="E97" s="14">
        <f>E106</f>
        <v>0</v>
      </c>
      <c r="F97" s="13">
        <f>F106</f>
        <v>1716</v>
      </c>
      <c r="G97" s="14">
        <f t="shared" ref="G97:H97" si="36">G106</f>
        <v>0</v>
      </c>
      <c r="H97" s="14">
        <f t="shared" si="36"/>
        <v>0</v>
      </c>
      <c r="I97" s="25"/>
    </row>
    <row r="98" spans="1:9" s="4" customFormat="1" ht="12.75" x14ac:dyDescent="0.2">
      <c r="A98" s="22"/>
      <c r="B98" s="23"/>
      <c r="C98" s="12">
        <v>2022</v>
      </c>
      <c r="D98" s="13">
        <f t="shared" si="35"/>
        <v>785</v>
      </c>
      <c r="E98" s="14">
        <v>0</v>
      </c>
      <c r="F98" s="14">
        <f>F107</f>
        <v>785</v>
      </c>
      <c r="G98" s="14">
        <v>0</v>
      </c>
      <c r="H98" s="14">
        <v>0</v>
      </c>
      <c r="I98" s="25"/>
    </row>
    <row r="99" spans="1:9" s="4" customFormat="1" ht="12" customHeight="1" x14ac:dyDescent="0.2">
      <c r="A99" s="22"/>
      <c r="B99" s="23"/>
      <c r="C99" s="7">
        <v>2023</v>
      </c>
      <c r="D99" s="14">
        <f t="shared" si="35"/>
        <v>0</v>
      </c>
      <c r="E99" s="14">
        <f t="shared" ref="E99" si="37">E108</f>
        <v>0</v>
      </c>
      <c r="F99" s="14">
        <f t="shared" ref="F99" si="38">F108</f>
        <v>0</v>
      </c>
      <c r="G99" s="14">
        <f t="shared" ref="G99:H99" si="39">G108</f>
        <v>0</v>
      </c>
      <c r="H99" s="14">
        <f t="shared" si="39"/>
        <v>0</v>
      </c>
      <c r="I99" s="26"/>
    </row>
    <row r="100" spans="1:9" s="4" customFormat="1" ht="16.5" customHeight="1" x14ac:dyDescent="0.2">
      <c r="A100" s="22" t="s">
        <v>26</v>
      </c>
      <c r="B100" s="22" t="s">
        <v>36</v>
      </c>
      <c r="C100" s="7" t="s">
        <v>30</v>
      </c>
      <c r="D100" s="13">
        <f>SUM(D101:D108)</f>
        <v>12117.699999999999</v>
      </c>
      <c r="E100" s="13">
        <f>SUM(E101:E108)</f>
        <v>4941.8</v>
      </c>
      <c r="F100" s="13">
        <f>SUM(F101:F108)</f>
        <v>7175.9</v>
      </c>
      <c r="G100" s="14">
        <v>0</v>
      </c>
      <c r="H100" s="14">
        <v>0</v>
      </c>
      <c r="I100" s="24" t="s">
        <v>11</v>
      </c>
    </row>
    <row r="101" spans="1:9" s="4" customFormat="1" ht="12.75" x14ac:dyDescent="0.2">
      <c r="A101" s="22"/>
      <c r="B101" s="22"/>
      <c r="C101" s="7">
        <v>2016</v>
      </c>
      <c r="D101" s="13">
        <f>E101+F101+G101+H101</f>
        <v>364.1</v>
      </c>
      <c r="E101" s="14">
        <v>0</v>
      </c>
      <c r="F101" s="13">
        <v>364.1</v>
      </c>
      <c r="G101" s="14">
        <v>0</v>
      </c>
      <c r="H101" s="14">
        <v>0</v>
      </c>
      <c r="I101" s="25"/>
    </row>
    <row r="102" spans="1:9" s="4" customFormat="1" ht="12.75" x14ac:dyDescent="0.2">
      <c r="A102" s="22"/>
      <c r="B102" s="22"/>
      <c r="C102" s="7">
        <v>2017</v>
      </c>
      <c r="D102" s="13">
        <f t="shared" ref="D102:D104" si="40">E102+F102+G102+H102</f>
        <v>1076.5999999999999</v>
      </c>
      <c r="E102" s="14">
        <v>0</v>
      </c>
      <c r="F102" s="13">
        <v>1076.5999999999999</v>
      </c>
      <c r="G102" s="14">
        <v>0</v>
      </c>
      <c r="H102" s="14">
        <v>0</v>
      </c>
      <c r="I102" s="25"/>
    </row>
    <row r="103" spans="1:9" s="4" customFormat="1" ht="12.75" x14ac:dyDescent="0.2">
      <c r="A103" s="22"/>
      <c r="B103" s="22"/>
      <c r="C103" s="7">
        <v>2018</v>
      </c>
      <c r="D103" s="14">
        <f t="shared" si="40"/>
        <v>0</v>
      </c>
      <c r="E103" s="14">
        <v>0</v>
      </c>
      <c r="F103" s="14">
        <v>0</v>
      </c>
      <c r="G103" s="14">
        <v>0</v>
      </c>
      <c r="H103" s="14">
        <v>0</v>
      </c>
      <c r="I103" s="25"/>
    </row>
    <row r="104" spans="1:9" s="4" customFormat="1" ht="12.75" x14ac:dyDescent="0.2">
      <c r="A104" s="22"/>
      <c r="B104" s="22"/>
      <c r="C104" s="7">
        <v>2019</v>
      </c>
      <c r="D104" s="13">
        <f t="shared" si="40"/>
        <v>6491.9</v>
      </c>
      <c r="E104" s="13">
        <v>4941.8</v>
      </c>
      <c r="F104" s="13">
        <v>1550.1</v>
      </c>
      <c r="G104" s="14">
        <v>0</v>
      </c>
      <c r="H104" s="14">
        <v>0</v>
      </c>
      <c r="I104" s="25"/>
    </row>
    <row r="105" spans="1:9" s="4" customFormat="1" ht="12.75" x14ac:dyDescent="0.2">
      <c r="A105" s="22"/>
      <c r="B105" s="22"/>
      <c r="C105" s="7">
        <v>2020</v>
      </c>
      <c r="D105" s="13">
        <f>E105+F105+G105+H105</f>
        <v>1684.1</v>
      </c>
      <c r="E105" s="14">
        <v>0</v>
      </c>
      <c r="F105" s="13">
        <v>1684.1</v>
      </c>
      <c r="G105" s="14">
        <v>0</v>
      </c>
      <c r="H105" s="14">
        <v>0</v>
      </c>
      <c r="I105" s="25"/>
    </row>
    <row r="106" spans="1:9" s="4" customFormat="1" ht="12.75" x14ac:dyDescent="0.2">
      <c r="A106" s="22"/>
      <c r="B106" s="22"/>
      <c r="C106" s="12">
        <v>2021</v>
      </c>
      <c r="D106" s="13">
        <f t="shared" ref="D106:D108" si="41">E106+F106+G106+H106</f>
        <v>1716</v>
      </c>
      <c r="E106" s="14">
        <v>0</v>
      </c>
      <c r="F106" s="13">
        <v>1716</v>
      </c>
      <c r="G106" s="14">
        <v>0</v>
      </c>
      <c r="H106" s="14">
        <v>0</v>
      </c>
      <c r="I106" s="25"/>
    </row>
    <row r="107" spans="1:9" s="4" customFormat="1" ht="12.75" x14ac:dyDescent="0.2">
      <c r="A107" s="22"/>
      <c r="B107" s="22"/>
      <c r="C107" s="12">
        <v>2022</v>
      </c>
      <c r="D107" s="14">
        <f t="shared" si="41"/>
        <v>785</v>
      </c>
      <c r="E107" s="14">
        <v>0</v>
      </c>
      <c r="F107" s="14">
        <v>785</v>
      </c>
      <c r="G107" s="14">
        <v>0</v>
      </c>
      <c r="H107" s="14">
        <v>0</v>
      </c>
      <c r="I107" s="25"/>
    </row>
    <row r="108" spans="1:9" s="4" customFormat="1" ht="15.75" customHeight="1" x14ac:dyDescent="0.2">
      <c r="A108" s="22"/>
      <c r="B108" s="22"/>
      <c r="C108" s="7">
        <v>2023</v>
      </c>
      <c r="D108" s="14">
        <f t="shared" si="41"/>
        <v>0</v>
      </c>
      <c r="E108" s="14">
        <f t="shared" ref="E108" si="42">F108+G108+H108</f>
        <v>0</v>
      </c>
      <c r="F108" s="14">
        <v>0</v>
      </c>
      <c r="G108" s="14">
        <v>0</v>
      </c>
      <c r="H108" s="14">
        <v>0</v>
      </c>
      <c r="I108" s="26"/>
    </row>
    <row r="109" spans="1:9" x14ac:dyDescent="0.25">
      <c r="I109" s="9" t="s">
        <v>27</v>
      </c>
    </row>
  </sheetData>
  <mergeCells count="45">
    <mergeCell ref="A82:A90"/>
    <mergeCell ref="B82:B90"/>
    <mergeCell ref="I82:I90"/>
    <mergeCell ref="I8:I16"/>
    <mergeCell ref="A8:A16"/>
    <mergeCell ref="B8:B16"/>
    <mergeCell ref="A18:A26"/>
    <mergeCell ref="B18:B26"/>
    <mergeCell ref="A55:A63"/>
    <mergeCell ref="B55:B63"/>
    <mergeCell ref="I55:I63"/>
    <mergeCell ref="A54:I54"/>
    <mergeCell ref="A17:I17"/>
    <mergeCell ref="I27:I35"/>
    <mergeCell ref="A36:A44"/>
    <mergeCell ref="B36:B44"/>
    <mergeCell ref="A4:A6"/>
    <mergeCell ref="B4:B6"/>
    <mergeCell ref="G1:I1"/>
    <mergeCell ref="G2:I2"/>
    <mergeCell ref="A3:I3"/>
    <mergeCell ref="C4:C6"/>
    <mergeCell ref="D4:H4"/>
    <mergeCell ref="I4:I6"/>
    <mergeCell ref="D5:D6"/>
    <mergeCell ref="E5:H5"/>
    <mergeCell ref="I36:I44"/>
    <mergeCell ref="I18:I26"/>
    <mergeCell ref="A27:A35"/>
    <mergeCell ref="B27:B35"/>
    <mergeCell ref="A45:A53"/>
    <mergeCell ref="B45:B53"/>
    <mergeCell ref="I45:I53"/>
    <mergeCell ref="A64:A72"/>
    <mergeCell ref="B64:B72"/>
    <mergeCell ref="I64:I72"/>
    <mergeCell ref="A73:A81"/>
    <mergeCell ref="B73:B81"/>
    <mergeCell ref="I73:I81"/>
    <mergeCell ref="A91:A99"/>
    <mergeCell ref="B91:B99"/>
    <mergeCell ref="I91:I99"/>
    <mergeCell ref="A100:A108"/>
    <mergeCell ref="B100:B108"/>
    <mergeCell ref="I100:I108"/>
  </mergeCells>
  <pageMargins left="0.69" right="0.38" top="0.47" bottom="0.31" header="0.26" footer="0.18"/>
  <pageSetup paperSize="9" scale="87" orientation="landscape" r:id="rId1"/>
  <rowBreaks count="2" manualBreakCount="2">
    <brk id="26" max="8" man="1"/>
    <brk id="72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2022-07-13T06:46:10Z</dcterms:modified>
</cp:coreProperties>
</file>